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00" yWindow="1395" windowWidth="17400" windowHeight="12120" tabRatio="741" activeTab="5"/>
  </bookViews>
  <sheets>
    <sheet name="Summary" sheetId="1" r:id="rId1"/>
    <sheet name="Notes" sheetId="2" r:id="rId2"/>
    <sheet name="Tower_guywire" sheetId="3" r:id="rId3"/>
    <sheet name="Stack" sheetId="4" r:id="rId4"/>
    <sheet name="Rack_system (general)" sheetId="5" r:id="rId5"/>
    <sheet name="AOS_rack_instruments" sheetId="6" r:id="rId6"/>
    <sheet name="Pump Box" sheetId="7" r:id="rId7"/>
    <sheet name="CN Box" sheetId="8" r:id="rId8"/>
    <sheet name="Impactor Box" sheetId="9" r:id="rId9"/>
    <sheet name="Spares" sheetId="10" r:id="rId10"/>
    <sheet name="Consumables" sheetId="11" r:id="rId11"/>
    <sheet name="Labor" sheetId="12" r:id="rId12"/>
  </sheets>
  <definedNames/>
  <calcPr fullCalcOnLoad="1"/>
</workbook>
</file>

<file path=xl/sharedStrings.xml><?xml version="1.0" encoding="utf-8"?>
<sst xmlns="http://schemas.openxmlformats.org/spreadsheetml/2006/main" count="447" uniqueCount="259">
  <si>
    <t>323-726-8200</t>
  </si>
  <si>
    <t>http://www.papermart.com</t>
  </si>
  <si>
    <t>Tower</t>
  </si>
  <si>
    <t>Universal Towers</t>
  </si>
  <si>
    <t>UPS</t>
  </si>
  <si>
    <t>PSAP Filters, 250/pk</t>
  </si>
  <si>
    <t>586-463-2560</t>
  </si>
  <si>
    <t>http://www.universaltowers.com</t>
  </si>
  <si>
    <t>Component Specialties</t>
  </si>
  <si>
    <t>multiple</t>
  </si>
  <si>
    <t>303-341-0160</t>
  </si>
  <si>
    <t>Unistrut (all pieces)</t>
  </si>
  <si>
    <t>Stack PVC (all pieces)</t>
  </si>
  <si>
    <t>Centex Supply</t>
  </si>
  <si>
    <t>303-442-8477 800-660-4351</t>
  </si>
  <si>
    <t>McMaster-Carr</t>
  </si>
  <si>
    <t>8908T16</t>
  </si>
  <si>
    <t>630-833-0300</t>
  </si>
  <si>
    <t>http://www.mcmaster.com</t>
  </si>
  <si>
    <t>Guy wire, 316 stainless steel, 3/16" diam., 350 ft.</t>
  </si>
  <si>
    <t>3883T45</t>
  </si>
  <si>
    <t>Crimp sleeves, pkg. of 10</t>
  </si>
  <si>
    <t>33795T82</t>
  </si>
  <si>
    <t>Wire rope thimble, stainless</t>
  </si>
  <si>
    <t>3868T24</t>
  </si>
  <si>
    <t>3000T55</t>
  </si>
  <si>
    <t>Total</t>
  </si>
  <si>
    <t>Details</t>
  </si>
  <si>
    <t>Breaking strength: 4000 lbs.</t>
  </si>
  <si>
    <t>Work Load Limit: 4300 lbs.</t>
  </si>
  <si>
    <t>Work Load Limit:  2200 lbs.</t>
  </si>
  <si>
    <t>Intelligent Decisions</t>
  </si>
  <si>
    <t>welding shop</t>
  </si>
  <si>
    <t>misc. vendors</t>
  </si>
  <si>
    <t>Swagelok fittings</t>
  </si>
  <si>
    <t>Denver Valve &amp; Fitting</t>
  </si>
  <si>
    <t>misc.</t>
  </si>
  <si>
    <t>303-232-8844</t>
  </si>
  <si>
    <t>http://www.swagelok.com</t>
  </si>
  <si>
    <t>Many vendors</t>
  </si>
  <si>
    <t>Rack structure</t>
  </si>
  <si>
    <t>Starcase</t>
  </si>
  <si>
    <t>http://www.starcase.com</t>
  </si>
  <si>
    <t>Rate</t>
  </si>
  <si>
    <t>CIRES Scientist Rate (per month, including all benefits and overheads)</t>
  </si>
  <si>
    <t>Electronics technician, including all benefits and overheads</t>
  </si>
  <si>
    <t>http://www.cmdl.noaa.gov/aero/</t>
  </si>
  <si>
    <t>Laptop</t>
  </si>
  <si>
    <t>IBM</t>
  </si>
  <si>
    <t>Thinkpad T20</t>
  </si>
  <si>
    <t>http://www.ibm.com</t>
  </si>
  <si>
    <t>Rack hardware, slides, drawers, shelf brackets</t>
  </si>
  <si>
    <t>Edgeport</t>
  </si>
  <si>
    <t>Cost of supplied items</t>
  </si>
  <si>
    <t>Tubing (estimate)</t>
  </si>
  <si>
    <t>Dwyer</t>
  </si>
  <si>
    <t>PermaPure, Inc.</t>
  </si>
  <si>
    <t>Misc. vendors</t>
  </si>
  <si>
    <t>http://www.dwyer-inst.com</t>
  </si>
  <si>
    <t>PermaPure drier</t>
  </si>
  <si>
    <t>Vacuum gauge</t>
  </si>
  <si>
    <t>Mass flow meters</t>
  </si>
  <si>
    <t>Parker filter</t>
  </si>
  <si>
    <t>219-879-8000</t>
  </si>
  <si>
    <t xml:space="preserve">888-361-8649 </t>
  </si>
  <si>
    <t>0-10 lpm rotameter</t>
  </si>
  <si>
    <t>0-4 lpm rotameters</t>
  </si>
  <si>
    <t>Misc.</t>
  </si>
  <si>
    <t>MD-110-12S-4</t>
  </si>
  <si>
    <t>Box hardware (front panel blank, drawer, handles, vacuum manifold)</t>
  </si>
  <si>
    <t>Stainless steel impactors</t>
  </si>
  <si>
    <t>Mass flow controller</t>
  </si>
  <si>
    <t>Vaisala, Inc.</t>
  </si>
  <si>
    <t>http://www.vaisala.com</t>
  </si>
  <si>
    <t>781-933-4500</t>
  </si>
  <si>
    <t>Box hardware (front panel blank, drawer, handles)</t>
  </si>
  <si>
    <t>Swagelok fittings, including manual stainless ball valve</t>
  </si>
  <si>
    <t>Electronically actuated ball valve</t>
  </si>
  <si>
    <t>http://www.ascovalve.com</t>
  </si>
  <si>
    <t>303-316-4616</t>
  </si>
  <si>
    <t>ASCO</t>
  </si>
  <si>
    <t>Stainless steel welded flow splitters</t>
  </si>
  <si>
    <t>Crimper tool</t>
  </si>
  <si>
    <t>U.S. Rigging</t>
  </si>
  <si>
    <t>Total Cost of System</t>
  </si>
  <si>
    <t>Rack_system (general)</t>
  </si>
  <si>
    <t>Pump Box</t>
  </si>
  <si>
    <t>CN Box</t>
  </si>
  <si>
    <t>Impactor Box</t>
  </si>
  <si>
    <t>Spares</t>
  </si>
  <si>
    <t>Consumables</t>
  </si>
  <si>
    <t>Totals</t>
  </si>
  <si>
    <t>Condensation Nucleus Counter CNC)</t>
  </si>
  <si>
    <t>Labor</t>
  </si>
  <si>
    <t>Months</t>
  </si>
  <si>
    <t>NOAA labor - to set up, test, and calibrate the system</t>
  </si>
  <si>
    <t>Stack Heater</t>
  </si>
  <si>
    <t>http://www.cmdl.noaa.gov</t>
  </si>
  <si>
    <t>P-21-205HC</t>
  </si>
  <si>
    <t>800-624-1116</t>
  </si>
  <si>
    <t>http://www.usrigging.com</t>
  </si>
  <si>
    <t>Item</t>
  </si>
  <si>
    <t>Vendor</t>
  </si>
  <si>
    <t>Telephone#</t>
  </si>
  <si>
    <t>Web Page</t>
  </si>
  <si>
    <t>Recent Price</t>
  </si>
  <si>
    <t>Catalog # or Part #</t>
  </si>
  <si>
    <t>CPC Dryer Tube Inserts</t>
  </si>
  <si>
    <t>Fisher Scientific</t>
  </si>
  <si>
    <t>PermaPure LLC</t>
  </si>
  <si>
    <t>VWR Scientific</t>
  </si>
  <si>
    <t>Scott Specialty Gases</t>
  </si>
  <si>
    <t>Silicone Spray</t>
  </si>
  <si>
    <t>3M, get from hardware store</t>
  </si>
  <si>
    <t>http://www.fishersci.com</t>
  </si>
  <si>
    <t>303-442-4700</t>
  </si>
  <si>
    <t>Instrument Grade, 99.99%</t>
  </si>
  <si>
    <t>CO2, Size B (half-height) cylinder</t>
  </si>
  <si>
    <t xml:space="preserve"> 21431-350</t>
  </si>
  <si>
    <t>MD-110-12E-S</t>
  </si>
  <si>
    <t>732-244-0010</t>
  </si>
  <si>
    <t>Number supplied with system</t>
  </si>
  <si>
    <t>Cost</t>
  </si>
  <si>
    <t>Total cost of consumables</t>
  </si>
  <si>
    <t>Q-tips</t>
  </si>
  <si>
    <t>Papermart</t>
  </si>
  <si>
    <t>PSAP filter bags, 2x3</t>
  </si>
  <si>
    <t>Allied Electronics</t>
  </si>
  <si>
    <t>Model #116636-03</t>
  </si>
  <si>
    <t>Fan</t>
  </si>
  <si>
    <t>Thermostat, cooling</t>
  </si>
  <si>
    <t>Hammond Mfg.</t>
  </si>
  <si>
    <t>Type SKT011419NO, Model #01141.9-00, 30-140 deg F, normally open</t>
  </si>
  <si>
    <t>Magnehelic delta-P gauge</t>
  </si>
  <si>
    <t>Model 2000-0</t>
  </si>
  <si>
    <t>Pitot tube assembly</t>
  </si>
  <si>
    <t>Pitot tube: #167-6-CF</t>
  </si>
  <si>
    <t>Pressure transmitter</t>
  </si>
  <si>
    <t>part #604A-0</t>
  </si>
  <si>
    <t>Rotameter (0-50 lpm, top valve)</t>
  </si>
  <si>
    <t>model #RMA-23-TMV</t>
  </si>
  <si>
    <t>Vacuum Gauge</t>
  </si>
  <si>
    <t>1X547</t>
  </si>
  <si>
    <t>Misc. tubing and cables</t>
  </si>
  <si>
    <t>Time delay relays and enclosure box</t>
  </si>
  <si>
    <t>Swagelok fittings (stainless steel bulkheads, SS bulkhead restraints, brass interior fittings</t>
  </si>
  <si>
    <t>Vacuum cleaner hose, 20 ft., includes section between stack excess branch and pumpbox</t>
  </si>
  <si>
    <t>Stack zero filter</t>
  </si>
  <si>
    <t>Tripp-Lite</t>
  </si>
  <si>
    <t>RS-1215-RA</t>
  </si>
  <si>
    <t>12-port rackmount power strips</t>
  </si>
  <si>
    <t>http://www.tripplite.com</t>
  </si>
  <si>
    <t>800-822-STAR</t>
  </si>
  <si>
    <t>Grade 50 Type 316 stainless steel sling hooks w/latches</t>
  </si>
  <si>
    <t>1/2"-13 cast stainless steel turnbuckles, jaw/jaw</t>
  </si>
  <si>
    <t>http://www.intelligent.net</t>
  </si>
  <si>
    <t>703-803-8070</t>
  </si>
  <si>
    <t>FC010BB2A0A0A0A</t>
  </si>
  <si>
    <t>800-638-0920</t>
  </si>
  <si>
    <t>K294A</t>
  </si>
  <si>
    <t>Diaphragm for GAST diaphragm pump</t>
  </si>
  <si>
    <t>AF818B</t>
  </si>
  <si>
    <t>HMP50YAC1A1A</t>
  </si>
  <si>
    <t>Model DAA-V505-GB</t>
  </si>
  <si>
    <t>3M I.D.# 62-4678-4930-3</t>
  </si>
  <si>
    <t>Go to 3M website, type in Product I.D. number</t>
  </si>
  <si>
    <t>Webster Associates, Inc.</t>
  </si>
  <si>
    <t>800-627-4875</t>
  </si>
  <si>
    <t>IDN-4G X 10 (10 filter pack)</t>
  </si>
  <si>
    <t>http://www.filternetwork.com</t>
  </si>
  <si>
    <t>Gelman Part# 12144, VWR Part# 28145-145</t>
  </si>
  <si>
    <t>Gelman HEPA filter</t>
  </si>
  <si>
    <t>8210G034</t>
  </si>
  <si>
    <t>8210G094</t>
  </si>
  <si>
    <t>Solenoid valve</t>
  </si>
  <si>
    <t>http://www.vwrsp.com</t>
  </si>
  <si>
    <t>http://www.scottgas.com</t>
  </si>
  <si>
    <t>Grainger</t>
  </si>
  <si>
    <t>http://www.grainger.com</t>
  </si>
  <si>
    <t>Nephelometer</t>
  </si>
  <si>
    <t>PSAP, 3-wavelength</t>
  </si>
  <si>
    <t>Model 3563</t>
  </si>
  <si>
    <t>Model PSAP</t>
  </si>
  <si>
    <t>TSI, Inc.</t>
  </si>
  <si>
    <t>Radiance Research, Inc.</t>
  </si>
  <si>
    <t>Stack</t>
  </si>
  <si>
    <t>Guy System</t>
  </si>
  <si>
    <t>http://www.tsi.com</t>
  </si>
  <si>
    <r>
      <t>651-483-0900</t>
    </r>
    <r>
      <rPr>
        <b/>
        <sz val="10"/>
        <rFont val="Arial"/>
        <family val="2"/>
      </rPr>
      <t xml:space="preserve"> </t>
    </r>
  </si>
  <si>
    <t>UMAC A/D Box</t>
  </si>
  <si>
    <t>PID Controller Box</t>
  </si>
  <si>
    <t>NOAA/CMDL</t>
  </si>
  <si>
    <t>303-497-6210</t>
  </si>
  <si>
    <t>Flow splitter (purchased from NOAA/PMEL instrument shop)</t>
  </si>
  <si>
    <t>Flow Splitter</t>
  </si>
  <si>
    <t>Temp/RH sensor w/ 0.3m cable, includes connector</t>
  </si>
  <si>
    <t>Temp/RH sensor w/ 3m cable, includes connector</t>
  </si>
  <si>
    <t>Fiero Fluid Power</t>
  </si>
  <si>
    <t>Pump Repair Kit</t>
  </si>
  <si>
    <t>K479A</t>
  </si>
  <si>
    <t>Gast carbon vane pump</t>
  </si>
  <si>
    <t>Model #0823-V103-G608X</t>
  </si>
  <si>
    <t>Gast double-headed diaphragm pump</t>
  </si>
  <si>
    <t>Ametek blower</t>
  </si>
  <si>
    <t>Stack rain hat (40-quart stainless steel stock pot w/lid), includes hardware</t>
  </si>
  <si>
    <t>Notes</t>
  </si>
  <si>
    <t>78-B5790</t>
  </si>
  <si>
    <t>16-port USB Serial Box</t>
  </si>
  <si>
    <t>AOS_rack_instruments</t>
  </si>
  <si>
    <t>NOAA/PMEL Instrument Shop</t>
  </si>
  <si>
    <t>303-497-6210 (J. Ogren)</t>
  </si>
  <si>
    <t>SS-63TS12-42AC</t>
  </si>
  <si>
    <t>VFA-24-SS</t>
  </si>
  <si>
    <t>VFB-65-SS</t>
  </si>
  <si>
    <t>Serial Number</t>
  </si>
  <si>
    <t>301-1000-10</t>
  </si>
  <si>
    <t>Model 3010-S</t>
  </si>
  <si>
    <t>To put the aerosol system together, test, and calibrate</t>
  </si>
  <si>
    <t>Dow Corning High Vacuum Grease</t>
  </si>
  <si>
    <t>Notes:</t>
  </si>
  <si>
    <t>Tubing (includes stainless steel, conductive silicone black tubing, tygon, and polyethylene vacuum tubing)</t>
  </si>
  <si>
    <t>http://www.centexsupply.com</t>
  </si>
  <si>
    <t>Stack heater assembly (includes 8' long 2"diameter stainless steel tube, PVC tube and fittings, two 300W silicone heating tapes, thermal cutout switch, insulation, power cord)</t>
  </si>
  <si>
    <t>The prices do not reflect NOAA labor.</t>
  </si>
  <si>
    <t>Tower: $450, Base: $100, Powder coating:  $300-$500, Shipping: $200</t>
  </si>
  <si>
    <t>VWR International, Inc.</t>
  </si>
  <si>
    <t>Gelman hepa filter ($57) plus adapter.  Adapter fitting machined at NOAA shop.</t>
  </si>
  <si>
    <t>$79 x 2 for heating tape; $135 for 316 SS 2" O.D., 1.875"I.D., 8' long tube; $15 for thermal cutout switch</t>
  </si>
  <si>
    <t>2005 price</t>
  </si>
  <si>
    <t>Internal components: $2000; Enclosure box materials: $130; Box machining: $370 (NIST shop)</t>
  </si>
  <si>
    <t>Internal components: $2500; Enclosure box materials: $130; Box machining: $370 (NIST shop)</t>
  </si>
  <si>
    <t>Marine dock box</t>
  </si>
  <si>
    <t>Nautical Outfitters</t>
  </si>
  <si>
    <t>http://www.nautical-outfitters.com</t>
  </si>
  <si>
    <t>Do not include in basic system cost</t>
  </si>
  <si>
    <t>Vents</t>
  </si>
  <si>
    <t>West Marine</t>
  </si>
  <si>
    <t>http://www.westmarine.com</t>
  </si>
  <si>
    <t>HMP50YAB1A1A</t>
  </si>
  <si>
    <t>Misc. structural support items</t>
  </si>
  <si>
    <t>Unistrut, plywood, brackets, hardware, etc.</t>
  </si>
  <si>
    <t>Brooks Instruments #5851EA14BW2E2BA, with #320B136BMA Process Connectors</t>
  </si>
  <si>
    <t>303-789-4449</t>
  </si>
  <si>
    <t>Vacuum manifold and flowmeter brackets made by NOAA shop</t>
  </si>
  <si>
    <t>A399-1</t>
  </si>
  <si>
    <t>Number required per year</t>
  </si>
  <si>
    <t>W1528223</t>
  </si>
  <si>
    <t>Butanol, 4 liter bottle</t>
  </si>
  <si>
    <t>Tubing, insulation, tape, etc.</t>
  </si>
  <si>
    <t>various</t>
  </si>
  <si>
    <t>http://www.componentspecialties.com</t>
  </si>
  <si>
    <t>http://www.processspecialties.com</t>
  </si>
  <si>
    <t>PSI, Inc.</t>
  </si>
  <si>
    <t>http://www.permapure.com</t>
  </si>
  <si>
    <t>http://www.shop3M.com</t>
  </si>
  <si>
    <t>Tower_guywire</t>
  </si>
  <si>
    <t>Total cost of basic aerosol system excluding tower and guy system</t>
  </si>
  <si>
    <t>Prices are current as of January 2009, unless otherwise noted.</t>
  </si>
  <si>
    <t>Not required for locations with a permanent user-supplied tower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</si>
</sst>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"/>
    <numFmt numFmtId="171" formatCode="0000"/>
    <numFmt numFmtId="172" formatCode="000"/>
    <numFmt numFmtId="173" formatCode="&quot;$&quot;#,##0.0"/>
    <numFmt numFmtId="174" formatCode="#,##0.0000"/>
  </numFmts>
  <fonts count="4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2"/>
      <name val="Times New Roman"/>
      <family val="1"/>
    </font>
    <font>
      <sz val="10"/>
      <color indexed="10"/>
      <name val="Arial"/>
      <family val="0"/>
    </font>
    <font>
      <u val="single"/>
      <sz val="10"/>
      <color indexed="10"/>
      <name val="Arial"/>
      <family val="0"/>
    </font>
    <font>
      <sz val="12"/>
      <color indexed="10"/>
      <name val="Times New Roman"/>
      <family val="1"/>
    </font>
    <font>
      <b/>
      <sz val="10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 readingOrder="1"/>
    </xf>
    <xf numFmtId="165" fontId="0" fillId="0" borderId="0" xfId="0" applyNumberFormat="1" applyAlignment="1">
      <alignment horizontal="center" vertical="center" wrapText="1" readingOrder="1"/>
    </xf>
    <xf numFmtId="165" fontId="0" fillId="0" borderId="0" xfId="0" applyNumberFormat="1" applyAlignment="1">
      <alignment/>
    </xf>
    <xf numFmtId="0" fontId="1" fillId="0" borderId="0" xfId="53" applyAlignment="1" applyProtection="1">
      <alignment horizontal="center" vertical="center" wrapText="1" readingOrder="1"/>
      <protection/>
    </xf>
    <xf numFmtId="164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 vertical="center" wrapText="1" readingOrder="1"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readingOrder="1"/>
    </xf>
    <xf numFmtId="165" fontId="0" fillId="0" borderId="0" xfId="0" applyNumberFormat="1" applyAlignment="1">
      <alignment vertical="center"/>
    </xf>
    <xf numFmtId="0" fontId="5" fillId="0" borderId="0" xfId="0" applyFont="1" applyAlignment="1">
      <alignment/>
    </xf>
    <xf numFmtId="6" fontId="5" fillId="0" borderId="0" xfId="0" applyNumberFormat="1" applyFont="1" applyAlignment="1">
      <alignment/>
    </xf>
    <xf numFmtId="0" fontId="0" fillId="0" borderId="0" xfId="0" applyFont="1" applyAlignment="1">
      <alignment horizontal="center" vertical="center" wrapText="1" readingOrder="1"/>
    </xf>
    <xf numFmtId="4" fontId="5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 wrapText="1" readingOrder="1"/>
    </xf>
    <xf numFmtId="165" fontId="6" fillId="0" borderId="0" xfId="0" applyNumberFormat="1" applyFont="1" applyAlignment="1">
      <alignment horizontal="right" vertical="center"/>
    </xf>
    <xf numFmtId="165" fontId="0" fillId="0" borderId="0" xfId="0" applyNumberFormat="1" applyAlignment="1">
      <alignment horizontal="right" vertical="center" wrapText="1" readingOrder="1"/>
    </xf>
    <xf numFmtId="165" fontId="0" fillId="0" borderId="0" xfId="0" applyNumberFormat="1" applyAlignment="1">
      <alignment horizontal="right" vertical="center"/>
    </xf>
    <xf numFmtId="165" fontId="0" fillId="0" borderId="0" xfId="0" applyNumberFormat="1" applyAlignment="1">
      <alignment horizontal="center" vertical="center"/>
    </xf>
    <xf numFmtId="165" fontId="0" fillId="0" borderId="0" xfId="0" applyNumberFormat="1" applyFont="1" applyAlignment="1">
      <alignment vertical="center"/>
    </xf>
    <xf numFmtId="6" fontId="5" fillId="0" borderId="0" xfId="0" applyNumberFormat="1" applyFont="1" applyAlignment="1">
      <alignment horizontal="center"/>
    </xf>
    <xf numFmtId="165" fontId="0" fillId="0" borderId="0" xfId="0" applyNumberFormat="1" applyAlignment="1">
      <alignment horizontal="center"/>
    </xf>
    <xf numFmtId="165" fontId="0" fillId="0" borderId="0" xfId="0" applyNumberFormat="1" applyFont="1" applyAlignment="1">
      <alignment horizontal="right" vertical="center"/>
    </xf>
    <xf numFmtId="4" fontId="0" fillId="0" borderId="0" xfId="0" applyNumberFormat="1" applyFont="1" applyAlignment="1">
      <alignment horizontal="right" vertical="center"/>
    </xf>
    <xf numFmtId="4" fontId="0" fillId="0" borderId="0" xfId="0" applyNumberFormat="1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53" applyFont="1" applyAlignment="1" applyProtection="1">
      <alignment horizontal="center" vertical="center"/>
      <protection/>
    </xf>
    <xf numFmtId="165" fontId="6" fillId="0" borderId="0" xfId="0" applyNumberFormat="1" applyFont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53" applyFont="1" applyAlignment="1" applyProtection="1">
      <alignment horizontal="center" vertical="center"/>
      <protection/>
    </xf>
    <xf numFmtId="165" fontId="0" fillId="0" borderId="0" xfId="0" applyNumberFormat="1" applyAlignment="1">
      <alignment horizontal="left" vertical="center"/>
    </xf>
    <xf numFmtId="165" fontId="0" fillId="0" borderId="0" xfId="0" applyNumberFormat="1" applyFont="1" applyAlignment="1">
      <alignment horizontal="right" vertical="center"/>
    </xf>
    <xf numFmtId="170" fontId="0" fillId="0" borderId="0" xfId="0" applyNumberFormat="1" applyAlignment="1">
      <alignment/>
    </xf>
    <xf numFmtId="165" fontId="0" fillId="0" borderId="0" xfId="0" applyNumberFormat="1" applyFont="1" applyAlignment="1">
      <alignment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 readingOrder="1"/>
    </xf>
    <xf numFmtId="0" fontId="0" fillId="0" borderId="0" xfId="0" applyFont="1" applyAlignment="1">
      <alignment horizontal="center" vertical="center" wrapText="1" readingOrder="1"/>
    </xf>
    <xf numFmtId="0" fontId="0" fillId="0" borderId="0" xfId="0" applyAlignment="1">
      <alignment horizontal="center" vertical="top" wrapText="1" readingOrder="1"/>
    </xf>
    <xf numFmtId="0" fontId="1" fillId="0" borderId="0" xfId="53" applyAlignment="1" applyProtection="1">
      <alignment horizontal="center" vertical="center" readingOrder="1"/>
      <protection/>
    </xf>
    <xf numFmtId="0" fontId="1" fillId="0" borderId="0" xfId="53" applyFont="1" applyAlignment="1" applyProtection="1">
      <alignment horizontal="center" vertical="center" readingOrder="1"/>
      <protection/>
    </xf>
    <xf numFmtId="0" fontId="0" fillId="0" borderId="0" xfId="0" applyAlignment="1">
      <alignment horizontal="center" readingOrder="1"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 readingOrder="1"/>
    </xf>
    <xf numFmtId="0" fontId="0" fillId="0" borderId="0" xfId="0" applyFont="1" applyAlignment="1">
      <alignment horizontal="center" vertical="center" readingOrder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1" fillId="0" borderId="0" xfId="53" applyAlignment="1" applyProtection="1">
      <alignment horizontal="center" vertical="center"/>
      <protection/>
    </xf>
    <xf numFmtId="165" fontId="5" fillId="0" borderId="0" xfId="0" applyNumberFormat="1" applyFont="1" applyAlignment="1">
      <alignment vertical="center"/>
    </xf>
    <xf numFmtId="0" fontId="0" fillId="0" borderId="0" xfId="0" applyAlignment="1">
      <alignment vertical="center" readingOrder="1"/>
    </xf>
    <xf numFmtId="165" fontId="0" fillId="0" borderId="0" xfId="0" applyNumberFormat="1" applyAlignment="1">
      <alignment vertical="center" readingOrder="1"/>
    </xf>
    <xf numFmtId="0" fontId="0" fillId="0" borderId="0" xfId="0" applyFont="1" applyAlignment="1">
      <alignment vertical="center" readingOrder="1"/>
    </xf>
    <xf numFmtId="165" fontId="0" fillId="0" borderId="0" xfId="0" applyNumberFormat="1" applyFont="1" applyAlignment="1">
      <alignment vertical="center" readingOrder="1"/>
    </xf>
    <xf numFmtId="0" fontId="0" fillId="0" borderId="0" xfId="0" applyFont="1" applyAlignment="1">
      <alignment horizontal="center" vertical="center" readingOrder="1"/>
    </xf>
    <xf numFmtId="0" fontId="1" fillId="0" borderId="0" xfId="53" applyFont="1" applyAlignment="1" applyProtection="1">
      <alignment horizontal="center" vertical="center"/>
      <protection/>
    </xf>
    <xf numFmtId="0" fontId="1" fillId="0" borderId="0" xfId="53" applyAlignment="1" applyProtection="1">
      <alignment horizontal="center"/>
      <protection/>
    </xf>
    <xf numFmtId="165" fontId="0" fillId="0" borderId="0" xfId="0" applyNumberFormat="1" applyAlignment="1">
      <alignment vertical="center" wrapText="1" readingOrder="1"/>
    </xf>
    <xf numFmtId="0" fontId="0" fillId="0" borderId="0" xfId="0" applyAlignment="1">
      <alignment vertical="center" wrapText="1" readingOrder="1"/>
    </xf>
    <xf numFmtId="165" fontId="0" fillId="0" borderId="0" xfId="0" applyNumberFormat="1" applyFont="1" applyAlignment="1">
      <alignment horizontal="center" vertical="center" wrapText="1" readingOrder="1"/>
    </xf>
    <xf numFmtId="0" fontId="6" fillId="0" borderId="0" xfId="0" applyFont="1" applyAlignment="1">
      <alignment horizontal="center" vertical="center" wrapText="1" readingOrder="1"/>
    </xf>
    <xf numFmtId="4" fontId="6" fillId="0" borderId="0" xfId="0" applyNumberFormat="1" applyFont="1" applyAlignment="1">
      <alignment horizontal="center" vertical="center" wrapText="1" readingOrder="1"/>
    </xf>
    <xf numFmtId="0" fontId="0" fillId="0" borderId="0" xfId="0" applyFont="1" applyAlignment="1">
      <alignment horizontal="center" vertical="center" wrapText="1" readingOrder="1"/>
    </xf>
    <xf numFmtId="3" fontId="0" fillId="0" borderId="0" xfId="0" applyNumberFormat="1" applyFont="1" applyAlignment="1">
      <alignment horizontal="center" vertical="center" wrapText="1" readingOrder="1"/>
    </xf>
    <xf numFmtId="165" fontId="0" fillId="0" borderId="0" xfId="0" applyNumberFormat="1" applyFont="1" applyAlignment="1">
      <alignment horizontal="right" vertical="center" wrapText="1" readingOrder="1"/>
    </xf>
    <xf numFmtId="165" fontId="0" fillId="0" borderId="0" xfId="0" applyNumberFormat="1" applyFont="1" applyAlignment="1">
      <alignment horizontal="right" vertical="center" wrapText="1" readingOrder="1"/>
    </xf>
    <xf numFmtId="171" fontId="0" fillId="0" borderId="0" xfId="0" applyNumberFormat="1" applyAlignment="1">
      <alignment horizontal="center" vertical="center"/>
    </xf>
    <xf numFmtId="172" fontId="0" fillId="0" borderId="0" xfId="0" applyNumberFormat="1" applyAlignment="1">
      <alignment horizontal="center" vertical="center"/>
    </xf>
    <xf numFmtId="0" fontId="6" fillId="0" borderId="0" xfId="0" applyFont="1" applyAlignment="1">
      <alignment vertical="center" wrapText="1" readingOrder="1"/>
    </xf>
    <xf numFmtId="0" fontId="1" fillId="0" borderId="0" xfId="53" applyFont="1" applyAlignment="1" applyProtection="1">
      <alignment horizontal="center" vertical="center" wrapText="1" readingOrder="1"/>
      <protection/>
    </xf>
    <xf numFmtId="0" fontId="0" fillId="0" borderId="0" xfId="0" applyAlignment="1">
      <alignment wrapText="1" readingOrder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vertical="center"/>
    </xf>
    <xf numFmtId="165" fontId="4" fillId="0" borderId="0" xfId="0" applyNumberFormat="1" applyFont="1" applyAlignment="1">
      <alignment vertical="center"/>
    </xf>
    <xf numFmtId="165" fontId="4" fillId="0" borderId="0" xfId="0" applyNumberFormat="1" applyFont="1" applyAlignment="1">
      <alignment vertical="center" wrapText="1" readingOrder="1"/>
    </xf>
    <xf numFmtId="165" fontId="4" fillId="0" borderId="0" xfId="0" applyNumberFormat="1" applyFont="1" applyAlignment="1">
      <alignment vertical="center" readingOrder="1"/>
    </xf>
    <xf numFmtId="165" fontId="4" fillId="0" borderId="0" xfId="0" applyNumberFormat="1" applyFont="1" applyAlignment="1">
      <alignment/>
    </xf>
    <xf numFmtId="165" fontId="4" fillId="0" borderId="0" xfId="0" applyNumberFormat="1" applyFont="1" applyAlignment="1">
      <alignment horizontal="right" vertical="center" wrapText="1" readingOrder="1"/>
    </xf>
    <xf numFmtId="165" fontId="4" fillId="0" borderId="0" xfId="0" applyNumberFormat="1" applyFont="1" applyAlignment="1">
      <alignment horizontal="right" vertical="center"/>
    </xf>
    <xf numFmtId="0" fontId="0" fillId="0" borderId="0" xfId="0" applyAlignment="1">
      <alignment horizontal="center" wrapText="1" readingOrder="1"/>
    </xf>
    <xf numFmtId="0" fontId="0" fillId="0" borderId="0" xfId="0" applyFont="1" applyAlignment="1">
      <alignment vertical="center" wrapText="1" readingOrder="1"/>
    </xf>
    <xf numFmtId="0" fontId="6" fillId="0" borderId="0" xfId="0" applyFont="1" applyAlignment="1">
      <alignment vertical="center" wrapText="1" readingOrder="1"/>
    </xf>
    <xf numFmtId="174" fontId="0" fillId="0" borderId="0" xfId="0" applyNumberFormat="1" applyAlignment="1">
      <alignment horizontal="right" vertical="center" wrapText="1" readingOrder="1"/>
    </xf>
    <xf numFmtId="165" fontId="9" fillId="0" borderId="0" xfId="0" applyNumberFormat="1" applyFont="1" applyAlignment="1">
      <alignment horizontal="right" vertical="center" wrapText="1" readingOrder="1"/>
    </xf>
    <xf numFmtId="0" fontId="4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www.vaisala.com/" TargetMode="External" /><Relationship Id="rId2" Type="http://schemas.openxmlformats.org/officeDocument/2006/relationships/hyperlink" Target="http://www.vaisala.com/" TargetMode="External" /><Relationship Id="rId3" Type="http://schemas.openxmlformats.org/officeDocument/2006/relationships/hyperlink" Target="http://www.permapure.com/" TargetMode="Externa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www.papermart.com/" TargetMode="External" /><Relationship Id="rId2" Type="http://schemas.openxmlformats.org/officeDocument/2006/relationships/hyperlink" Target="http://www.vwrsp.com/" TargetMode="External" /><Relationship Id="rId3" Type="http://schemas.openxmlformats.org/officeDocument/2006/relationships/hyperlink" Target="http://www.fishersci.com/" TargetMode="External" /><Relationship Id="rId4" Type="http://schemas.openxmlformats.org/officeDocument/2006/relationships/hyperlink" Target="http://www.scottgas.com/" TargetMode="External" /><Relationship Id="rId5" Type="http://schemas.openxmlformats.org/officeDocument/2006/relationships/hyperlink" Target="http://www.filternetwork.com/" TargetMode="External" /><Relationship Id="rId6" Type="http://schemas.openxmlformats.org/officeDocument/2006/relationships/hyperlink" Target="http://www.vwrsp.com/" TargetMode="External" /><Relationship Id="rId7" Type="http://schemas.openxmlformats.org/officeDocument/2006/relationships/hyperlink" Target="http://www.fishersci.com/" TargetMode="External" /><Relationship Id="rId8" Type="http://schemas.openxmlformats.org/officeDocument/2006/relationships/hyperlink" Target="http://www.shop3m.com/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universaltowers.com/" TargetMode="External" /><Relationship Id="rId2" Type="http://schemas.openxmlformats.org/officeDocument/2006/relationships/hyperlink" Target="http://www.mcmaster.com/" TargetMode="External" /><Relationship Id="rId3" Type="http://schemas.openxmlformats.org/officeDocument/2006/relationships/hyperlink" Target="http://www.usrigging.com/" TargetMode="External" /><Relationship Id="rId4" Type="http://schemas.openxmlformats.org/officeDocument/2006/relationships/hyperlink" Target="http://www.mcmaster.com/" TargetMode="External" /><Relationship Id="rId5" Type="http://schemas.openxmlformats.org/officeDocument/2006/relationships/hyperlink" Target="http://www.mcmaster.com/" TargetMode="External" /><Relationship Id="rId6" Type="http://schemas.openxmlformats.org/officeDocument/2006/relationships/hyperlink" Target="http://www.mcmaster.com/" TargetMode="External" /><Relationship Id="rId7" Type="http://schemas.openxmlformats.org/officeDocument/2006/relationships/hyperlink" Target="http://www.mcmaster.com/" TargetMode="External" /><Relationship Id="rId8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cmdl.noaa.gov/" TargetMode="External" /><Relationship Id="rId2" Type="http://schemas.openxmlformats.org/officeDocument/2006/relationships/hyperlink" Target="http://www.vaisala.com/" TargetMode="External" /><Relationship Id="rId3" Type="http://schemas.openxmlformats.org/officeDocument/2006/relationships/hyperlink" Target="http://www.centexsupply.com/" TargetMode="External" /><Relationship Id="rId4" Type="http://schemas.openxmlformats.org/officeDocument/2006/relationships/hyperlink" Target="http://www.vwrsp.com/" TargetMode="External" /><Relationship Id="rId5" Type="http://schemas.openxmlformats.org/officeDocument/2006/relationships/hyperlink" Target="http://www.componentspecialties.com/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starcase.com/" TargetMode="External" /><Relationship Id="rId2" Type="http://schemas.openxmlformats.org/officeDocument/2006/relationships/hyperlink" Target="http://www.tripplite.com/" TargetMode="External" /><Relationship Id="rId3" Type="http://schemas.openxmlformats.org/officeDocument/2006/relationships/hyperlink" Target="http://www.intelligent.net/" TargetMode="External" /><Relationship Id="rId4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tsi.com/" TargetMode="External" /><Relationship Id="rId2" Type="http://schemas.openxmlformats.org/officeDocument/2006/relationships/hyperlink" Target="http://www.tsi.com/" TargetMode="External" /><Relationship Id="rId3" Type="http://schemas.openxmlformats.org/officeDocument/2006/relationships/hyperlink" Target="http://www.cmdl.noaa.gov/aero/" TargetMode="External" /><Relationship Id="rId4" Type="http://schemas.openxmlformats.org/officeDocument/2006/relationships/hyperlink" Target="http://www.cmdl.noaa.gov/aero/" TargetMode="External" /><Relationship Id="rId5" Type="http://schemas.openxmlformats.org/officeDocument/2006/relationships/hyperlink" Target="http://www.ibm.com/" TargetMode="External" /><Relationship Id="rId6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dwyer-inst.com/" TargetMode="External" /><Relationship Id="rId2" Type="http://schemas.openxmlformats.org/officeDocument/2006/relationships/hyperlink" Target="http://www.dwyer-inst.com/" TargetMode="External" /><Relationship Id="rId3" Type="http://schemas.openxmlformats.org/officeDocument/2006/relationships/hyperlink" Target="http://www.dwyer-inst.com/" TargetMode="External" /><Relationship Id="rId4" Type="http://schemas.openxmlformats.org/officeDocument/2006/relationships/hyperlink" Target="http://www.dwyer-inst.com/" TargetMode="External" /><Relationship Id="rId5" Type="http://schemas.openxmlformats.org/officeDocument/2006/relationships/hyperlink" Target="http://www.grainger.com/" TargetMode="External" /><Relationship Id="rId6" Type="http://schemas.openxmlformats.org/officeDocument/2006/relationships/hyperlink" Target="http://www.vaisala.com/" TargetMode="External" /><Relationship Id="rId7" Type="http://schemas.openxmlformats.org/officeDocument/2006/relationships/hyperlink" Target="http://www.swagelok.com/" TargetMode="External" /><Relationship Id="rId8" Type="http://schemas.openxmlformats.org/officeDocument/2006/relationships/hyperlink" Target="http://www.nautical-outfitters.com/" TargetMode="External" /><Relationship Id="rId9" Type="http://schemas.openxmlformats.org/officeDocument/2006/relationships/hyperlink" Target="http://www.westmarine.com/" TargetMode="External" /><Relationship Id="rId10" Type="http://schemas.openxmlformats.org/officeDocument/2006/relationships/hyperlink" Target="http://www.westmarine.com/" TargetMode="Externa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grainger.com/" TargetMode="External" /><Relationship Id="rId2" Type="http://schemas.openxmlformats.org/officeDocument/2006/relationships/hyperlink" Target="http://www.dwyer-inst.com/" TargetMode="External" /><Relationship Id="rId3" Type="http://schemas.openxmlformats.org/officeDocument/2006/relationships/hyperlink" Target="http://www.swagelok.com/" TargetMode="External" /><Relationship Id="rId4" Type="http://schemas.openxmlformats.org/officeDocument/2006/relationships/hyperlink" Target="http://www.dwyer-inst.com/" TargetMode="External" /><Relationship Id="rId5" Type="http://schemas.openxmlformats.org/officeDocument/2006/relationships/hyperlink" Target="http://www.filternetwork.com/" TargetMode="External" /><Relationship Id="rId6" Type="http://schemas.openxmlformats.org/officeDocument/2006/relationships/hyperlink" Target="http://www.tsi.com/" TargetMode="External" /><Relationship Id="rId7" Type="http://schemas.openxmlformats.org/officeDocument/2006/relationships/hyperlink" Target="http://www.permapure.com/" TargetMode="Externa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www.swagelok.com/" TargetMode="External" /><Relationship Id="rId2" Type="http://schemas.openxmlformats.org/officeDocument/2006/relationships/hyperlink" Target="http://www.swagelok.com/" TargetMode="External" /><Relationship Id="rId3" Type="http://schemas.openxmlformats.org/officeDocument/2006/relationships/hyperlink" Target="http://www.vaisala.com/" TargetMode="External" /><Relationship Id="rId4" Type="http://schemas.openxmlformats.org/officeDocument/2006/relationships/hyperlink" Target="http://www.ascovalve.com/" TargetMode="External" /><Relationship Id="rId5" Type="http://schemas.openxmlformats.org/officeDocument/2006/relationships/hyperlink" Target="http://www.vwrsp.com/" TargetMode="External" /><Relationship Id="rId6" Type="http://schemas.openxmlformats.org/officeDocument/2006/relationships/hyperlink" Target="http://www.ascovalve.com/" TargetMode="External" /><Relationship Id="rId7" Type="http://schemas.openxmlformats.org/officeDocument/2006/relationships/hyperlink" Target="http://www.processspecialties.com/" TargetMode="External" /><Relationship Id="rId8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5"/>
  <sheetViews>
    <sheetView zoomScalePageLayoutView="0" workbookViewId="0" topLeftCell="A1">
      <selection activeCell="B15" sqref="B15"/>
    </sheetView>
  </sheetViews>
  <sheetFormatPr defaultColWidth="8.8515625" defaultRowHeight="12.75"/>
  <cols>
    <col min="1" max="1" width="26.28125" style="1" customWidth="1"/>
    <col min="2" max="2" width="18.7109375" style="19" customWidth="1"/>
    <col min="3" max="3" width="65.7109375" style="2" customWidth="1"/>
  </cols>
  <sheetData>
    <row r="1" spans="1:3" s="1" customFormat="1" ht="12.75">
      <c r="A1" s="1" t="s">
        <v>101</v>
      </c>
      <c r="B1" s="20" t="s">
        <v>84</v>
      </c>
      <c r="C1" s="75" t="s">
        <v>27</v>
      </c>
    </row>
    <row r="3" spans="1:3" ht="12.75">
      <c r="A3" s="1" t="s">
        <v>255</v>
      </c>
      <c r="B3" s="82">
        <f>Tower_guywire!H14</f>
        <v>3164.94</v>
      </c>
      <c r="C3" s="2" t="s">
        <v>258</v>
      </c>
    </row>
    <row r="4" ht="12.75">
      <c r="B4" s="82"/>
    </row>
    <row r="5" spans="1:2" ht="12.75">
      <c r="A5" s="1" t="s">
        <v>185</v>
      </c>
      <c r="B5" s="82">
        <f>Stack!H16</f>
        <v>3010</v>
      </c>
    </row>
    <row r="6" spans="1:2" ht="12.75">
      <c r="A6" s="1" t="s">
        <v>85</v>
      </c>
      <c r="B6" s="82">
        <f>'Rack_system (general)'!H11</f>
        <v>2310</v>
      </c>
    </row>
    <row r="7" spans="1:2" ht="12.75">
      <c r="A7" s="8" t="s">
        <v>208</v>
      </c>
      <c r="B7" s="82">
        <f>AOS_rack_instruments!G12</f>
        <v>6450</v>
      </c>
    </row>
    <row r="8" spans="1:2" ht="12.75">
      <c r="A8" s="1" t="s">
        <v>86</v>
      </c>
      <c r="B8" s="82">
        <f>'Pump Box'!H22</f>
        <v>4264</v>
      </c>
    </row>
    <row r="9" spans="1:2" ht="12.75">
      <c r="A9" s="1" t="s">
        <v>87</v>
      </c>
      <c r="B9" s="82">
        <f>'CN Box'!H13</f>
        <v>1680</v>
      </c>
    </row>
    <row r="10" spans="1:2" ht="12.75">
      <c r="A10" s="1" t="s">
        <v>88</v>
      </c>
      <c r="B10" s="82">
        <f>'Impactor Box'!H13</f>
        <v>8755</v>
      </c>
    </row>
    <row r="11" spans="1:2" ht="12.75">
      <c r="A11" s="1" t="s">
        <v>89</v>
      </c>
      <c r="B11" s="82">
        <f>Spares!H10</f>
        <v>829</v>
      </c>
    </row>
    <row r="12" spans="1:2" ht="12.75">
      <c r="A12" s="1" t="s">
        <v>90</v>
      </c>
      <c r="B12" s="82">
        <f>Consumables!H14</f>
        <v>799.52</v>
      </c>
    </row>
    <row r="13" spans="1:3" ht="12.75">
      <c r="A13" s="1" t="s">
        <v>93</v>
      </c>
      <c r="B13" s="37"/>
      <c r="C13" s="2" t="s">
        <v>217</v>
      </c>
    </row>
    <row r="14" ht="12.75">
      <c r="B14" s="17"/>
    </row>
    <row r="15" spans="1:3" ht="12.75">
      <c r="A15" s="88" t="s">
        <v>91</v>
      </c>
      <c r="B15" s="82">
        <f>SUM(B5:B13)</f>
        <v>28097.52</v>
      </c>
      <c r="C15" s="41" t="s">
        <v>256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E9" sqref="E9"/>
    </sheetView>
  </sheetViews>
  <sheetFormatPr defaultColWidth="8.8515625" defaultRowHeight="12.75"/>
  <cols>
    <col min="1" max="1" width="26.7109375" style="2" customWidth="1"/>
    <col min="2" max="2" width="33.140625" style="46" customWidth="1"/>
    <col min="3" max="3" width="16.28125" style="1" customWidth="1"/>
    <col min="4" max="4" width="14.28125" style="1" customWidth="1"/>
    <col min="5" max="5" width="32.00390625" style="1" customWidth="1"/>
    <col min="6" max="6" width="9.140625" style="4" customWidth="1"/>
    <col min="7" max="7" width="9.140625" style="1" customWidth="1"/>
    <col min="8" max="8" width="9.140625" style="4" customWidth="1"/>
  </cols>
  <sheetData>
    <row r="1" spans="1:10" s="1" customFormat="1" ht="51">
      <c r="A1" s="2" t="s">
        <v>101</v>
      </c>
      <c r="B1" s="2" t="s">
        <v>102</v>
      </c>
      <c r="C1" s="2" t="s">
        <v>106</v>
      </c>
      <c r="D1" s="2" t="s">
        <v>103</v>
      </c>
      <c r="E1" s="2" t="s">
        <v>104</v>
      </c>
      <c r="F1" s="3" t="s">
        <v>105</v>
      </c>
      <c r="G1" s="2" t="s">
        <v>121</v>
      </c>
      <c r="H1" s="20" t="s">
        <v>122</v>
      </c>
      <c r="J1" s="8" t="s">
        <v>27</v>
      </c>
    </row>
    <row r="3" spans="1:8" s="29" customFormat="1" ht="25.5">
      <c r="A3" s="14" t="s">
        <v>195</v>
      </c>
      <c r="B3" s="30" t="s">
        <v>72</v>
      </c>
      <c r="C3" s="30" t="s">
        <v>238</v>
      </c>
      <c r="D3" s="14" t="s">
        <v>74</v>
      </c>
      <c r="E3" s="32" t="s">
        <v>73</v>
      </c>
      <c r="F3" s="24">
        <v>300</v>
      </c>
      <c r="G3" s="30">
        <v>1</v>
      </c>
      <c r="H3" s="82">
        <f aca="true" t="shared" si="0" ref="H3:H8">G3*F3</f>
        <v>300</v>
      </c>
    </row>
    <row r="4" spans="1:8" s="29" customFormat="1" ht="25.5">
      <c r="A4" s="14" t="s">
        <v>196</v>
      </c>
      <c r="B4" s="30" t="s">
        <v>72</v>
      </c>
      <c r="C4" s="30" t="s">
        <v>162</v>
      </c>
      <c r="D4" s="14" t="s">
        <v>74</v>
      </c>
      <c r="E4" s="32" t="s">
        <v>73</v>
      </c>
      <c r="F4" s="24">
        <v>310</v>
      </c>
      <c r="G4" s="30">
        <v>1</v>
      </c>
      <c r="H4" s="82">
        <f t="shared" si="0"/>
        <v>310</v>
      </c>
    </row>
    <row r="5" spans="1:8" s="28" customFormat="1" ht="15.75">
      <c r="A5" s="48" t="s">
        <v>198</v>
      </c>
      <c r="B5" s="49" t="s">
        <v>197</v>
      </c>
      <c r="C5" s="47" t="s">
        <v>199</v>
      </c>
      <c r="D5" s="14" t="s">
        <v>158</v>
      </c>
      <c r="E5" s="35"/>
      <c r="F5" s="37">
        <v>74</v>
      </c>
      <c r="G5" s="40">
        <v>1</v>
      </c>
      <c r="H5" s="82">
        <f t="shared" si="0"/>
        <v>74</v>
      </c>
    </row>
    <row r="6" spans="1:9" s="28" customFormat="1" ht="15.75">
      <c r="A6" s="48" t="s">
        <v>198</v>
      </c>
      <c r="B6" s="49" t="s">
        <v>197</v>
      </c>
      <c r="C6" s="47" t="s">
        <v>159</v>
      </c>
      <c r="D6" s="14" t="s">
        <v>158</v>
      </c>
      <c r="E6" s="35"/>
      <c r="F6" s="37">
        <v>20.2</v>
      </c>
      <c r="G6" s="40">
        <v>0</v>
      </c>
      <c r="H6" s="37">
        <f t="shared" si="0"/>
        <v>0</v>
      </c>
      <c r="I6" s="28" t="s">
        <v>234</v>
      </c>
    </row>
    <row r="7" spans="1:9" s="31" customFormat="1" ht="25.5">
      <c r="A7" s="2" t="s">
        <v>160</v>
      </c>
      <c r="B7" s="49" t="s">
        <v>197</v>
      </c>
      <c r="C7" s="8" t="s">
        <v>161</v>
      </c>
      <c r="D7" s="14" t="s">
        <v>158</v>
      </c>
      <c r="E7" s="8"/>
      <c r="F7" s="11">
        <v>16</v>
      </c>
      <c r="G7" s="8">
        <v>0</v>
      </c>
      <c r="H7" s="37">
        <f t="shared" si="0"/>
        <v>0</v>
      </c>
      <c r="I7" s="28" t="s">
        <v>234</v>
      </c>
    </row>
    <row r="8" spans="1:8" s="31" customFormat="1" ht="12.75">
      <c r="A8" s="2" t="s">
        <v>107</v>
      </c>
      <c r="B8" s="2" t="s">
        <v>109</v>
      </c>
      <c r="C8" s="2" t="s">
        <v>119</v>
      </c>
      <c r="D8" s="2" t="s">
        <v>120</v>
      </c>
      <c r="E8" s="5" t="s">
        <v>253</v>
      </c>
      <c r="F8" s="18">
        <v>72.5</v>
      </c>
      <c r="G8" s="2">
        <v>2</v>
      </c>
      <c r="H8" s="77">
        <f t="shared" si="0"/>
        <v>145</v>
      </c>
    </row>
    <row r="9" spans="1:8" s="31" customFormat="1" ht="12.75">
      <c r="A9" s="2"/>
      <c r="B9" s="49"/>
      <c r="C9" s="8"/>
      <c r="D9" s="14"/>
      <c r="E9" s="8"/>
      <c r="F9" s="11"/>
      <c r="G9" s="8"/>
      <c r="H9" s="37"/>
    </row>
    <row r="10" spans="1:8" s="31" customFormat="1" ht="12.75">
      <c r="A10" s="2"/>
      <c r="B10" s="10"/>
      <c r="C10" s="8"/>
      <c r="D10" s="8"/>
      <c r="E10" s="8"/>
      <c r="F10" s="11"/>
      <c r="G10" s="8" t="s">
        <v>26</v>
      </c>
      <c r="H10" s="77">
        <f>SUM(H3:H8)</f>
        <v>829</v>
      </c>
    </row>
    <row r="11" spans="1:8" s="31" customFormat="1" ht="12.75">
      <c r="A11" s="2"/>
      <c r="B11" s="10"/>
      <c r="C11" s="8"/>
      <c r="D11" s="8"/>
      <c r="E11" s="8"/>
      <c r="F11" s="11"/>
      <c r="G11" s="8"/>
      <c r="H11" s="11"/>
    </row>
    <row r="12" spans="1:8" s="31" customFormat="1" ht="12.75">
      <c r="A12" s="2"/>
      <c r="B12" s="10"/>
      <c r="C12" s="8"/>
      <c r="D12" s="8"/>
      <c r="E12" s="8"/>
      <c r="F12" s="11"/>
      <c r="G12" s="8"/>
      <c r="H12" s="11"/>
    </row>
    <row r="13" spans="1:8" s="31" customFormat="1" ht="12.75">
      <c r="A13" s="2"/>
      <c r="B13" s="10"/>
      <c r="C13" s="8"/>
      <c r="D13" s="8"/>
      <c r="E13" s="8"/>
      <c r="F13" s="11"/>
      <c r="G13" s="8"/>
      <c r="H13" s="11"/>
    </row>
    <row r="14" spans="1:8" s="31" customFormat="1" ht="12.75">
      <c r="A14" s="2"/>
      <c r="B14" s="10"/>
      <c r="C14" s="8"/>
      <c r="D14" s="8"/>
      <c r="E14" s="8"/>
      <c r="F14" s="11"/>
      <c r="G14" s="8"/>
      <c r="H14" s="11"/>
    </row>
    <row r="15" spans="1:8" s="31" customFormat="1" ht="12.75">
      <c r="A15" s="2"/>
      <c r="B15" s="10"/>
      <c r="C15" s="8"/>
      <c r="D15" s="8"/>
      <c r="E15" s="8"/>
      <c r="F15" s="11"/>
      <c r="G15" s="8"/>
      <c r="H15" s="11"/>
    </row>
    <row r="16" spans="1:8" s="31" customFormat="1" ht="12.75">
      <c r="A16" s="2"/>
      <c r="B16" s="10"/>
      <c r="C16" s="8"/>
      <c r="D16" s="8"/>
      <c r="E16" s="8"/>
      <c r="F16" s="11"/>
      <c r="G16" s="8"/>
      <c r="H16" s="11"/>
    </row>
    <row r="17" spans="1:8" s="31" customFormat="1" ht="12.75">
      <c r="A17" s="2"/>
      <c r="B17" s="10"/>
      <c r="C17" s="8"/>
      <c r="D17" s="8"/>
      <c r="E17" s="8"/>
      <c r="F17" s="11"/>
      <c r="G17" s="8"/>
      <c r="H17" s="11"/>
    </row>
    <row r="18" spans="1:8" s="31" customFormat="1" ht="12.75">
      <c r="A18" s="2"/>
      <c r="B18" s="10"/>
      <c r="C18" s="8"/>
      <c r="D18" s="8"/>
      <c r="E18" s="8"/>
      <c r="F18" s="11"/>
      <c r="G18" s="8"/>
      <c r="H18" s="11"/>
    </row>
    <row r="19" spans="1:8" s="31" customFormat="1" ht="12.75">
      <c r="A19" s="2"/>
      <c r="B19" s="10"/>
      <c r="C19" s="8"/>
      <c r="D19" s="8"/>
      <c r="E19" s="8"/>
      <c r="F19" s="11"/>
      <c r="G19" s="8"/>
      <c r="H19" s="11"/>
    </row>
    <row r="20" spans="1:8" s="31" customFormat="1" ht="12.75">
      <c r="A20" s="2"/>
      <c r="B20" s="10"/>
      <c r="C20" s="8"/>
      <c r="D20" s="8"/>
      <c r="E20" s="8"/>
      <c r="F20" s="11"/>
      <c r="G20" s="8"/>
      <c r="H20" s="11"/>
    </row>
    <row r="21" spans="1:8" s="31" customFormat="1" ht="12.75">
      <c r="A21" s="2"/>
      <c r="B21" s="10"/>
      <c r="C21" s="8"/>
      <c r="D21" s="8"/>
      <c r="E21" s="8"/>
      <c r="F21" s="11"/>
      <c r="G21" s="8"/>
      <c r="H21" s="11"/>
    </row>
    <row r="22" spans="1:8" s="31" customFormat="1" ht="12.75">
      <c r="A22" s="2"/>
      <c r="B22" s="10"/>
      <c r="C22" s="8"/>
      <c r="D22" s="8"/>
      <c r="E22" s="8"/>
      <c r="F22" s="11"/>
      <c r="G22" s="8"/>
      <c r="H22" s="11"/>
    </row>
    <row r="23" spans="1:8" s="31" customFormat="1" ht="12.75">
      <c r="A23" s="2"/>
      <c r="B23" s="10"/>
      <c r="C23" s="8"/>
      <c r="D23" s="8"/>
      <c r="E23" s="8"/>
      <c r="F23" s="11"/>
      <c r="G23" s="8"/>
      <c r="H23" s="11"/>
    </row>
    <row r="24" spans="1:8" s="31" customFormat="1" ht="12.75">
      <c r="A24" s="2"/>
      <c r="B24" s="10"/>
      <c r="C24" s="8"/>
      <c r="D24" s="8"/>
      <c r="E24" s="8"/>
      <c r="F24" s="11"/>
      <c r="G24" s="8"/>
      <c r="H24" s="11"/>
    </row>
    <row r="25" spans="1:8" s="31" customFormat="1" ht="12.75">
      <c r="A25" s="2"/>
      <c r="B25" s="10"/>
      <c r="C25" s="8"/>
      <c r="D25" s="8"/>
      <c r="E25" s="8"/>
      <c r="F25" s="11"/>
      <c r="G25" s="8"/>
      <c r="H25" s="11"/>
    </row>
    <row r="26" spans="1:8" s="31" customFormat="1" ht="12.75">
      <c r="A26" s="2"/>
      <c r="B26" s="10"/>
      <c r="C26" s="8"/>
      <c r="D26" s="8"/>
      <c r="E26" s="8"/>
      <c r="F26" s="11"/>
      <c r="G26" s="8"/>
      <c r="H26" s="11"/>
    </row>
  </sheetData>
  <sheetProtection/>
  <hyperlinks>
    <hyperlink ref="E3" r:id="rId1" display="http://www.vaisala.com"/>
    <hyperlink ref="E4" r:id="rId2" display="http://www.vaisala.com"/>
    <hyperlink ref="E8" r:id="rId3" display="http://www.permapure.com"/>
  </hyperlinks>
  <printOptions/>
  <pageMargins left="0.75" right="0.75" top="1" bottom="1" header="0.5" footer="0.5"/>
  <pageSetup horizontalDpi="600" verticalDpi="6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U16"/>
  <sheetViews>
    <sheetView zoomScalePageLayoutView="0" workbookViewId="0" topLeftCell="A1">
      <selection activeCell="F13" sqref="F13"/>
    </sheetView>
  </sheetViews>
  <sheetFormatPr defaultColWidth="8.8515625" defaultRowHeight="12.75"/>
  <cols>
    <col min="1" max="1" width="21.421875" style="2" customWidth="1"/>
    <col min="2" max="2" width="29.7109375" style="2" customWidth="1"/>
    <col min="3" max="3" width="16.140625" style="2" customWidth="1"/>
    <col min="4" max="4" width="12.7109375" style="2" customWidth="1"/>
    <col min="5" max="5" width="32.421875" style="2" customWidth="1"/>
    <col min="6" max="6" width="8.8515625" style="3" customWidth="1"/>
    <col min="7" max="7" width="13.00390625" style="2" customWidth="1"/>
    <col min="8" max="8" width="8.8515625" style="0" customWidth="1"/>
    <col min="9" max="9" width="30.7109375" style="0" customWidth="1"/>
  </cols>
  <sheetData>
    <row r="1" spans="1:9" s="8" customFormat="1" ht="38.25">
      <c r="A1" s="2" t="s">
        <v>101</v>
      </c>
      <c r="B1" s="2" t="s">
        <v>102</v>
      </c>
      <c r="C1" s="2" t="s">
        <v>106</v>
      </c>
      <c r="D1" s="2" t="s">
        <v>103</v>
      </c>
      <c r="E1" s="2" t="s">
        <v>104</v>
      </c>
      <c r="F1" s="3" t="s">
        <v>105</v>
      </c>
      <c r="G1" s="2" t="s">
        <v>245</v>
      </c>
      <c r="H1" s="8" t="s">
        <v>122</v>
      </c>
      <c r="I1" s="8" t="s">
        <v>27</v>
      </c>
    </row>
    <row r="3" spans="5:8" ht="12.75">
      <c r="E3" s="5"/>
      <c r="F3" s="87"/>
      <c r="H3" s="77"/>
    </row>
    <row r="4" spans="1:8" s="31" customFormat="1" ht="12.75">
      <c r="A4" s="2" t="s">
        <v>247</v>
      </c>
      <c r="B4" s="2" t="s">
        <v>108</v>
      </c>
      <c r="C4" s="2" t="s">
        <v>244</v>
      </c>
      <c r="D4" s="2"/>
      <c r="E4" s="5" t="s">
        <v>114</v>
      </c>
      <c r="F4" s="18">
        <v>57.04</v>
      </c>
      <c r="G4" s="2">
        <v>4</v>
      </c>
      <c r="H4" s="77">
        <f aca="true" t="shared" si="0" ref="H4:H12">G4*F4</f>
        <v>228.16</v>
      </c>
    </row>
    <row r="5" spans="1:8" s="31" customFormat="1" ht="12.75">
      <c r="A5" s="2" t="s">
        <v>5</v>
      </c>
      <c r="B5" s="2" t="s">
        <v>110</v>
      </c>
      <c r="C5" s="2" t="s">
        <v>118</v>
      </c>
      <c r="D5" s="2"/>
      <c r="E5" s="5" t="s">
        <v>175</v>
      </c>
      <c r="F5" s="18">
        <v>44</v>
      </c>
      <c r="G5" s="2">
        <v>2</v>
      </c>
      <c r="H5" s="77">
        <f t="shared" si="0"/>
        <v>88</v>
      </c>
    </row>
    <row r="6" spans="1:8" s="31" customFormat="1" ht="25.5">
      <c r="A6" s="2" t="s">
        <v>117</v>
      </c>
      <c r="B6" s="2" t="s">
        <v>111</v>
      </c>
      <c r="C6" s="2" t="s">
        <v>116</v>
      </c>
      <c r="D6" s="2" t="s">
        <v>115</v>
      </c>
      <c r="E6" s="5" t="s">
        <v>176</v>
      </c>
      <c r="F6" s="18">
        <v>200</v>
      </c>
      <c r="G6" s="2">
        <v>1</v>
      </c>
      <c r="H6" s="77">
        <f t="shared" si="0"/>
        <v>200</v>
      </c>
    </row>
    <row r="7" spans="1:9" s="62" customFormat="1" ht="38.25" customHeight="1">
      <c r="A7" s="2" t="s">
        <v>112</v>
      </c>
      <c r="B7" s="2" t="s">
        <v>113</v>
      </c>
      <c r="C7" s="2" t="s">
        <v>164</v>
      </c>
      <c r="D7" s="2"/>
      <c r="E7" s="5" t="s">
        <v>254</v>
      </c>
      <c r="F7" s="18">
        <v>10.44</v>
      </c>
      <c r="G7" s="2">
        <v>2</v>
      </c>
      <c r="H7" s="78">
        <f t="shared" si="0"/>
        <v>20.88</v>
      </c>
      <c r="I7" s="2" t="s">
        <v>165</v>
      </c>
    </row>
    <row r="8" spans="1:8" s="72" customFormat="1" ht="25.5">
      <c r="A8" s="42" t="s">
        <v>218</v>
      </c>
      <c r="B8" s="42" t="s">
        <v>108</v>
      </c>
      <c r="C8" s="64"/>
      <c r="D8" s="64"/>
      <c r="E8" s="73" t="s">
        <v>114</v>
      </c>
      <c r="F8" s="68">
        <v>38</v>
      </c>
      <c r="G8" s="42">
        <v>1</v>
      </c>
      <c r="H8" s="78">
        <f t="shared" si="0"/>
        <v>38</v>
      </c>
    </row>
    <row r="9" spans="1:8" s="31" customFormat="1" ht="12.75">
      <c r="A9" s="2" t="s">
        <v>124</v>
      </c>
      <c r="B9" s="2" t="s">
        <v>39</v>
      </c>
      <c r="C9" s="2"/>
      <c r="D9" s="2"/>
      <c r="E9" s="2"/>
      <c r="F9" s="18">
        <v>4</v>
      </c>
      <c r="G9" s="2">
        <v>1</v>
      </c>
      <c r="H9" s="77">
        <f t="shared" si="0"/>
        <v>4</v>
      </c>
    </row>
    <row r="10" spans="1:8" s="31" customFormat="1" ht="12.75">
      <c r="A10" s="2" t="s">
        <v>126</v>
      </c>
      <c r="B10" s="2" t="s">
        <v>125</v>
      </c>
      <c r="C10" s="2" t="s">
        <v>246</v>
      </c>
      <c r="D10" s="2" t="s">
        <v>0</v>
      </c>
      <c r="E10" s="5" t="s">
        <v>1</v>
      </c>
      <c r="F10" s="86">
        <v>0.0162</v>
      </c>
      <c r="G10" s="2">
        <v>400</v>
      </c>
      <c r="H10" s="77">
        <f t="shared" si="0"/>
        <v>6.4799999999999995</v>
      </c>
    </row>
    <row r="11" spans="1:255" s="2" customFormat="1" ht="38.25">
      <c r="A11" s="48" t="s">
        <v>171</v>
      </c>
      <c r="B11" s="66" t="s">
        <v>110</v>
      </c>
      <c r="C11" s="66" t="s">
        <v>170</v>
      </c>
      <c r="D11" s="66"/>
      <c r="E11" s="5" t="s">
        <v>175</v>
      </c>
      <c r="F11" s="68">
        <v>57</v>
      </c>
      <c r="G11" s="67">
        <v>2</v>
      </c>
      <c r="H11" s="81">
        <f t="shared" si="0"/>
        <v>114</v>
      </c>
      <c r="I11" s="64"/>
      <c r="J11" s="64"/>
      <c r="K11" s="64"/>
      <c r="L11" s="64"/>
      <c r="M11" s="65"/>
      <c r="N11" s="64"/>
      <c r="O11" s="65"/>
      <c r="P11" s="16"/>
      <c r="Q11" s="64"/>
      <c r="R11" s="64"/>
      <c r="S11" s="64"/>
      <c r="T11" s="64"/>
      <c r="U11" s="65"/>
      <c r="V11" s="64"/>
      <c r="W11" s="65"/>
      <c r="X11" s="16"/>
      <c r="Y11" s="64"/>
      <c r="Z11" s="64"/>
      <c r="AA11" s="64"/>
      <c r="AB11" s="64"/>
      <c r="AC11" s="65"/>
      <c r="AD11" s="64"/>
      <c r="AE11" s="65"/>
      <c r="AF11" s="16"/>
      <c r="AG11" s="64"/>
      <c r="AH11" s="64"/>
      <c r="AI11" s="64"/>
      <c r="AJ11" s="64"/>
      <c r="AK11" s="65"/>
      <c r="AL11" s="64"/>
      <c r="AM11" s="65"/>
      <c r="AN11" s="16"/>
      <c r="AO11" s="64"/>
      <c r="AP11" s="64"/>
      <c r="AQ11" s="64"/>
      <c r="AR11" s="64"/>
      <c r="AS11" s="65"/>
      <c r="AT11" s="64"/>
      <c r="AU11" s="65"/>
      <c r="AV11" s="16"/>
      <c r="AW11" s="64"/>
      <c r="AX11" s="64"/>
      <c r="AY11" s="64"/>
      <c r="AZ11" s="64"/>
      <c r="BA11" s="65"/>
      <c r="BB11" s="64"/>
      <c r="BC11" s="65"/>
      <c r="BD11" s="16"/>
      <c r="BE11" s="64"/>
      <c r="BF11" s="64"/>
      <c r="BG11" s="64"/>
      <c r="BH11" s="64"/>
      <c r="BI11" s="65"/>
      <c r="BJ11" s="64"/>
      <c r="BK11" s="65"/>
      <c r="BL11" s="16"/>
      <c r="BM11" s="64"/>
      <c r="BN11" s="64"/>
      <c r="BO11" s="64"/>
      <c r="BP11" s="64"/>
      <c r="BQ11" s="65"/>
      <c r="BR11" s="64"/>
      <c r="BS11" s="65"/>
      <c r="BT11" s="16"/>
      <c r="BU11" s="64"/>
      <c r="BV11" s="64"/>
      <c r="BW11" s="64"/>
      <c r="BX11" s="64"/>
      <c r="BY11" s="65"/>
      <c r="BZ11" s="64"/>
      <c r="CA11" s="65"/>
      <c r="CB11" s="16"/>
      <c r="CC11" s="64"/>
      <c r="CD11" s="64"/>
      <c r="CE11" s="64"/>
      <c r="CF11" s="64"/>
      <c r="CG11" s="65"/>
      <c r="CH11" s="64"/>
      <c r="CI11" s="65"/>
      <c r="CJ11" s="16"/>
      <c r="CK11" s="64"/>
      <c r="CL11" s="64"/>
      <c r="CM11" s="64"/>
      <c r="CN11" s="64"/>
      <c r="CO11" s="65"/>
      <c r="CP11" s="64"/>
      <c r="CQ11" s="65"/>
      <c r="CR11" s="16"/>
      <c r="CS11" s="64"/>
      <c r="CT11" s="64"/>
      <c r="CU11" s="64"/>
      <c r="CV11" s="64"/>
      <c r="CW11" s="65"/>
      <c r="CX11" s="64"/>
      <c r="CY11" s="65"/>
      <c r="CZ11" s="16"/>
      <c r="DA11" s="64"/>
      <c r="DB11" s="64"/>
      <c r="DC11" s="64"/>
      <c r="DD11" s="64"/>
      <c r="DE11" s="65"/>
      <c r="DF11" s="64"/>
      <c r="DG11" s="65"/>
      <c r="DH11" s="16"/>
      <c r="DI11" s="64"/>
      <c r="DJ11" s="64"/>
      <c r="DK11" s="64"/>
      <c r="DL11" s="64"/>
      <c r="DM11" s="65"/>
      <c r="DN11" s="64"/>
      <c r="DO11" s="65"/>
      <c r="DP11" s="16"/>
      <c r="DQ11" s="64"/>
      <c r="DR11" s="64"/>
      <c r="DS11" s="64"/>
      <c r="DT11" s="64"/>
      <c r="DU11" s="65"/>
      <c r="DV11" s="64"/>
      <c r="DW11" s="65"/>
      <c r="DX11" s="16"/>
      <c r="DY11" s="64"/>
      <c r="DZ11" s="64"/>
      <c r="EA11" s="64"/>
      <c r="EB11" s="64"/>
      <c r="EC11" s="65"/>
      <c r="ED11" s="64"/>
      <c r="EE11" s="65"/>
      <c r="EF11" s="16"/>
      <c r="EG11" s="64"/>
      <c r="EH11" s="64"/>
      <c r="EI11" s="64"/>
      <c r="EJ11" s="64"/>
      <c r="EK11" s="65"/>
      <c r="EL11" s="64"/>
      <c r="EM11" s="65"/>
      <c r="EN11" s="16"/>
      <c r="EO11" s="64"/>
      <c r="EP11" s="64"/>
      <c r="EQ11" s="64"/>
      <c r="ER11" s="64"/>
      <c r="ES11" s="65"/>
      <c r="ET11" s="64"/>
      <c r="EU11" s="65"/>
      <c r="EV11" s="16"/>
      <c r="EW11" s="64"/>
      <c r="EX11" s="64"/>
      <c r="EY11" s="64"/>
      <c r="EZ11" s="64"/>
      <c r="FA11" s="65"/>
      <c r="FB11" s="64"/>
      <c r="FC11" s="65"/>
      <c r="FD11" s="16"/>
      <c r="FE11" s="64"/>
      <c r="FF11" s="64"/>
      <c r="FG11" s="64"/>
      <c r="FH11" s="64"/>
      <c r="FI11" s="65"/>
      <c r="FJ11" s="64"/>
      <c r="FK11" s="65"/>
      <c r="FL11" s="16"/>
      <c r="FM11" s="64"/>
      <c r="FN11" s="64"/>
      <c r="FO11" s="64"/>
      <c r="FP11" s="64"/>
      <c r="FQ11" s="65"/>
      <c r="FR11" s="64"/>
      <c r="FS11" s="65"/>
      <c r="FT11" s="16"/>
      <c r="FU11" s="64"/>
      <c r="FV11" s="64"/>
      <c r="FW11" s="64"/>
      <c r="FX11" s="64"/>
      <c r="FY11" s="65"/>
      <c r="FZ11" s="64"/>
      <c r="GA11" s="65"/>
      <c r="GB11" s="16"/>
      <c r="GC11" s="64"/>
      <c r="GD11" s="64"/>
      <c r="GE11" s="64"/>
      <c r="GF11" s="64"/>
      <c r="GG11" s="65"/>
      <c r="GH11" s="64"/>
      <c r="GI11" s="65"/>
      <c r="GJ11" s="16"/>
      <c r="GK11" s="64"/>
      <c r="GL11" s="64"/>
      <c r="GM11" s="64"/>
      <c r="GN11" s="64"/>
      <c r="GO11" s="65"/>
      <c r="GP11" s="64"/>
      <c r="GQ11" s="65"/>
      <c r="GR11" s="16"/>
      <c r="GS11" s="64"/>
      <c r="GT11" s="64"/>
      <c r="GU11" s="64"/>
      <c r="GV11" s="64"/>
      <c r="GW11" s="65"/>
      <c r="GX11" s="64"/>
      <c r="GY11" s="65"/>
      <c r="GZ11" s="16"/>
      <c r="HA11" s="64"/>
      <c r="HB11" s="64"/>
      <c r="HC11" s="64"/>
      <c r="HD11" s="64"/>
      <c r="HE11" s="65"/>
      <c r="HF11" s="64"/>
      <c r="HG11" s="65"/>
      <c r="HH11" s="16"/>
      <c r="HI11" s="64"/>
      <c r="HJ11" s="64"/>
      <c r="HK11" s="64"/>
      <c r="HL11" s="64"/>
      <c r="HM11" s="65"/>
      <c r="HN11" s="64"/>
      <c r="HO11" s="65"/>
      <c r="HP11" s="16"/>
      <c r="HQ11" s="64"/>
      <c r="HR11" s="64"/>
      <c r="HS11" s="64"/>
      <c r="HT11" s="64"/>
      <c r="HU11" s="65"/>
      <c r="HV11" s="64"/>
      <c r="HW11" s="65"/>
      <c r="HX11" s="16"/>
      <c r="HY11" s="64"/>
      <c r="HZ11" s="64"/>
      <c r="IA11" s="64"/>
      <c r="IB11" s="64"/>
      <c r="IC11" s="65"/>
      <c r="ID11" s="64"/>
      <c r="IE11" s="65"/>
      <c r="IF11" s="16"/>
      <c r="IG11" s="64"/>
      <c r="IH11" s="64"/>
      <c r="II11" s="64"/>
      <c r="IJ11" s="64"/>
      <c r="IK11" s="65"/>
      <c r="IL11" s="64"/>
      <c r="IM11" s="65"/>
      <c r="IN11" s="16"/>
      <c r="IO11" s="64"/>
      <c r="IP11" s="64"/>
      <c r="IQ11" s="64"/>
      <c r="IR11" s="64"/>
      <c r="IS11" s="65"/>
      <c r="IT11" s="64"/>
      <c r="IU11" s="65"/>
    </row>
    <row r="12" spans="1:8" s="2" customFormat="1" ht="25.5">
      <c r="A12" s="14" t="s">
        <v>62</v>
      </c>
      <c r="B12" s="14" t="s">
        <v>166</v>
      </c>
      <c r="C12" s="14" t="s">
        <v>168</v>
      </c>
      <c r="D12" s="14" t="s">
        <v>167</v>
      </c>
      <c r="E12" s="5" t="s">
        <v>169</v>
      </c>
      <c r="F12" s="69">
        <v>10</v>
      </c>
      <c r="G12" s="14">
        <v>2</v>
      </c>
      <c r="H12" s="81">
        <f t="shared" si="0"/>
        <v>20</v>
      </c>
    </row>
    <row r="13" spans="1:8" s="2" customFormat="1" ht="25.5">
      <c r="A13" s="2" t="s">
        <v>248</v>
      </c>
      <c r="B13" s="49" t="s">
        <v>249</v>
      </c>
      <c r="C13" s="8"/>
      <c r="D13" s="14"/>
      <c r="E13" s="52"/>
      <c r="F13" s="39"/>
      <c r="G13" s="8"/>
      <c r="H13" s="81">
        <v>80</v>
      </c>
    </row>
    <row r="14" spans="1:8" s="31" customFormat="1" ht="25.5">
      <c r="A14" s="2"/>
      <c r="B14" s="2"/>
      <c r="C14" s="2"/>
      <c r="D14" s="2"/>
      <c r="E14" s="2"/>
      <c r="F14" s="3"/>
      <c r="G14" s="2" t="s">
        <v>123</v>
      </c>
      <c r="H14" s="77">
        <f>SUM(H4:H13)</f>
        <v>799.52</v>
      </c>
    </row>
    <row r="15" spans="1:7" s="31" customFormat="1" ht="12.75">
      <c r="A15" s="2"/>
      <c r="B15" s="2"/>
      <c r="C15" s="2"/>
      <c r="D15" s="2"/>
      <c r="E15" s="2"/>
      <c r="F15" s="3"/>
      <c r="G15" s="2"/>
    </row>
    <row r="16" spans="1:7" s="31" customFormat="1" ht="12.75">
      <c r="A16" s="2"/>
      <c r="B16" s="2"/>
      <c r="C16" s="2"/>
      <c r="D16" s="2"/>
      <c r="E16" s="2"/>
      <c r="F16" s="3"/>
      <c r="G16" s="2"/>
    </row>
  </sheetData>
  <sheetProtection/>
  <hyperlinks>
    <hyperlink ref="E10" r:id="rId1" display="http://www.papermart.com"/>
    <hyperlink ref="E5" r:id="rId2" display="http://www.vwrsp.com"/>
    <hyperlink ref="E4" r:id="rId3" display="http://www.fishersci.com"/>
    <hyperlink ref="E6" r:id="rId4" display="http://www.scottgas.com"/>
    <hyperlink ref="E12" r:id="rId5" display="http://www.filternetwork.com"/>
    <hyperlink ref="E11" r:id="rId6" display="http://www.vwrsp.com"/>
    <hyperlink ref="E8" r:id="rId7" display="http://www.fishersci.com"/>
    <hyperlink ref="E7" r:id="rId8" display="http://www.shop3M.com"/>
  </hyperlinks>
  <printOptions/>
  <pageMargins left="0.75" right="0.75" top="1" bottom="1" header="0.5" footer="0.5"/>
  <pageSetup horizontalDpi="600" verticalDpi="600" orientation="landscape" scale="8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9"/>
  <sheetViews>
    <sheetView zoomScalePageLayoutView="0" workbookViewId="0" topLeftCell="A1">
      <selection activeCell="A5" sqref="A5"/>
    </sheetView>
  </sheetViews>
  <sheetFormatPr defaultColWidth="8.8515625" defaultRowHeight="12.75"/>
  <cols>
    <col min="1" max="1" width="25.421875" style="3" customWidth="1"/>
    <col min="2" max="2" width="9.140625" style="38" customWidth="1"/>
    <col min="3" max="3" width="9.140625" style="4" customWidth="1"/>
    <col min="4" max="4" width="78.8515625" style="0" customWidth="1"/>
  </cols>
  <sheetData>
    <row r="1" ht="12.75">
      <c r="A1" s="36" t="s">
        <v>95</v>
      </c>
    </row>
    <row r="3" spans="1:3" ht="12.75">
      <c r="A3" s="3" t="s">
        <v>43</v>
      </c>
      <c r="B3" s="38" t="s">
        <v>94</v>
      </c>
      <c r="C3" s="4" t="s">
        <v>26</v>
      </c>
    </row>
    <row r="4" spans="2:4" ht="12.75">
      <c r="B4" s="38">
        <v>1</v>
      </c>
      <c r="C4" s="4">
        <f>A4*B4</f>
        <v>0</v>
      </c>
      <c r="D4" s="3" t="s">
        <v>44</v>
      </c>
    </row>
    <row r="5" spans="2:4" ht="12.75">
      <c r="B5" s="38">
        <v>2</v>
      </c>
      <c r="C5" s="4">
        <f>A5*B5</f>
        <v>0</v>
      </c>
      <c r="D5" s="1" t="s">
        <v>45</v>
      </c>
    </row>
    <row r="9" spans="3:4" ht="12.75">
      <c r="C9" s="4">
        <f>SUM(C4:C8)</f>
        <v>0</v>
      </c>
      <c r="D9" t="s">
        <v>26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3" sqref="A3"/>
    </sheetView>
  </sheetViews>
  <sheetFormatPr defaultColWidth="8.8515625" defaultRowHeight="12.75"/>
  <sheetData>
    <row r="1" ht="12.75">
      <c r="A1" t="s">
        <v>219</v>
      </c>
    </row>
    <row r="3" ht="12.75">
      <c r="A3" t="s">
        <v>257</v>
      </c>
    </row>
    <row r="5" ht="12.75">
      <c r="A5" t="s">
        <v>223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0"/>
  <sheetViews>
    <sheetView zoomScalePageLayoutView="0" workbookViewId="0" topLeftCell="A1">
      <selection activeCell="H14" sqref="H14"/>
    </sheetView>
  </sheetViews>
  <sheetFormatPr defaultColWidth="8.8515625" defaultRowHeight="12.75"/>
  <cols>
    <col min="1" max="1" width="26.421875" style="43" customWidth="1"/>
    <col min="2" max="2" width="27.140625" style="1" customWidth="1"/>
    <col min="3" max="3" width="17.7109375" style="1" customWidth="1"/>
    <col min="4" max="4" width="12.7109375" style="1" customWidth="1"/>
    <col min="5" max="5" width="30.7109375" style="46" customWidth="1"/>
    <col min="6" max="6" width="9.7109375" style="4" customWidth="1"/>
    <col min="7" max="7" width="9.140625" style="1" customWidth="1"/>
    <col min="8" max="8" width="9.140625" style="4" customWidth="1"/>
    <col min="9" max="9" width="30.7109375" style="0" customWidth="1"/>
  </cols>
  <sheetData>
    <row r="1" spans="1:9" s="1" customFormat="1" ht="51">
      <c r="A1" s="2" t="s">
        <v>101</v>
      </c>
      <c r="B1" s="2" t="s">
        <v>102</v>
      </c>
      <c r="C1" s="2" t="s">
        <v>106</v>
      </c>
      <c r="D1" s="2" t="s">
        <v>103</v>
      </c>
      <c r="E1" s="2" t="s">
        <v>104</v>
      </c>
      <c r="F1" s="3" t="s">
        <v>105</v>
      </c>
      <c r="G1" s="2" t="s">
        <v>121</v>
      </c>
      <c r="H1" s="23" t="s">
        <v>122</v>
      </c>
      <c r="I1" s="1" t="s">
        <v>205</v>
      </c>
    </row>
    <row r="2" spans="1:8" s="1" customFormat="1" ht="12.75">
      <c r="A2" s="2"/>
      <c r="B2" s="2"/>
      <c r="C2" s="2"/>
      <c r="D2" s="2"/>
      <c r="E2" s="2"/>
      <c r="F2" s="3"/>
      <c r="G2" s="2"/>
      <c r="H2" s="23"/>
    </row>
    <row r="3" spans="1:8" s="31" customFormat="1" ht="12.75">
      <c r="A3" s="41" t="s">
        <v>2</v>
      </c>
      <c r="B3" s="8"/>
      <c r="C3" s="8"/>
      <c r="D3" s="8"/>
      <c r="E3" s="10"/>
      <c r="F3" s="11"/>
      <c r="G3" s="8"/>
      <c r="H3" s="11"/>
    </row>
    <row r="4" spans="1:9" s="31" customFormat="1" ht="38.25" customHeight="1">
      <c r="A4" s="2" t="s">
        <v>2</v>
      </c>
      <c r="B4" s="8" t="s">
        <v>3</v>
      </c>
      <c r="C4" s="8"/>
      <c r="D4" s="8" t="s">
        <v>6</v>
      </c>
      <c r="E4" s="44" t="s">
        <v>7</v>
      </c>
      <c r="F4" s="11">
        <v>1200</v>
      </c>
      <c r="G4" s="8">
        <v>1</v>
      </c>
      <c r="H4" s="77">
        <f>G4*F4</f>
        <v>1200</v>
      </c>
      <c r="I4" s="62" t="s">
        <v>224</v>
      </c>
    </row>
    <row r="5" spans="1:8" s="31" customFormat="1" ht="12.75">
      <c r="A5" s="2"/>
      <c r="B5" s="8"/>
      <c r="C5" s="8"/>
      <c r="D5" s="8"/>
      <c r="E5" s="44"/>
      <c r="F5" s="11"/>
      <c r="G5" s="8"/>
      <c r="H5" s="11"/>
    </row>
    <row r="6" spans="1:8" s="31" customFormat="1" ht="12.75" customHeight="1">
      <c r="A6" s="41" t="s">
        <v>186</v>
      </c>
      <c r="B6" s="8"/>
      <c r="C6" s="8"/>
      <c r="D6" s="2"/>
      <c r="E6" s="44"/>
      <c r="F6" s="11"/>
      <c r="G6" s="8"/>
      <c r="H6" s="11"/>
    </row>
    <row r="7" spans="1:9" s="54" customFormat="1" ht="25.5">
      <c r="A7" s="2" t="s">
        <v>19</v>
      </c>
      <c r="B7" s="10" t="s">
        <v>15</v>
      </c>
      <c r="C7" s="10" t="s">
        <v>16</v>
      </c>
      <c r="D7" s="10" t="s">
        <v>17</v>
      </c>
      <c r="E7" s="44" t="s">
        <v>18</v>
      </c>
      <c r="F7" s="55">
        <v>3.52</v>
      </c>
      <c r="G7" s="10">
        <v>350</v>
      </c>
      <c r="H7" s="79">
        <f aca="true" t="shared" si="0" ref="H7:H12">G7*F7</f>
        <v>1232</v>
      </c>
      <c r="I7" s="54" t="s">
        <v>28</v>
      </c>
    </row>
    <row r="8" spans="1:8" s="54" customFormat="1" ht="12.75">
      <c r="A8" s="2" t="s">
        <v>21</v>
      </c>
      <c r="B8" s="10" t="s">
        <v>15</v>
      </c>
      <c r="C8" s="10" t="s">
        <v>20</v>
      </c>
      <c r="D8" s="10" t="s">
        <v>17</v>
      </c>
      <c r="E8" s="44" t="s">
        <v>18</v>
      </c>
      <c r="F8" s="55">
        <v>10.46</v>
      </c>
      <c r="G8" s="10">
        <v>2</v>
      </c>
      <c r="H8" s="79">
        <f t="shared" si="0"/>
        <v>20.92</v>
      </c>
    </row>
    <row r="9" spans="1:9" s="54" customFormat="1" ht="25.5">
      <c r="A9" s="2" t="s">
        <v>153</v>
      </c>
      <c r="B9" s="10" t="s">
        <v>15</v>
      </c>
      <c r="C9" s="10" t="s">
        <v>22</v>
      </c>
      <c r="D9" s="10" t="s">
        <v>17</v>
      </c>
      <c r="E9" s="44" t="s">
        <v>18</v>
      </c>
      <c r="F9" s="55">
        <v>31.29</v>
      </c>
      <c r="G9" s="10">
        <v>12</v>
      </c>
      <c r="H9" s="79">
        <f t="shared" si="0"/>
        <v>375.48</v>
      </c>
      <c r="I9" s="54" t="s">
        <v>29</v>
      </c>
    </row>
    <row r="10" spans="1:8" s="54" customFormat="1" ht="12.75">
      <c r="A10" s="2" t="s">
        <v>23</v>
      </c>
      <c r="B10" s="10" t="s">
        <v>15</v>
      </c>
      <c r="C10" s="10" t="s">
        <v>24</v>
      </c>
      <c r="D10" s="10" t="s">
        <v>17</v>
      </c>
      <c r="E10" s="44" t="s">
        <v>18</v>
      </c>
      <c r="F10" s="55">
        <v>1.99</v>
      </c>
      <c r="G10" s="10">
        <v>12</v>
      </c>
      <c r="H10" s="79">
        <f t="shared" si="0"/>
        <v>23.88</v>
      </c>
    </row>
    <row r="11" spans="1:9" s="54" customFormat="1" ht="25.5">
      <c r="A11" s="2" t="s">
        <v>154</v>
      </c>
      <c r="B11" s="10" t="s">
        <v>15</v>
      </c>
      <c r="C11" s="10" t="s">
        <v>25</v>
      </c>
      <c r="D11" s="10" t="s">
        <v>17</v>
      </c>
      <c r="E11" s="44" t="s">
        <v>18</v>
      </c>
      <c r="F11" s="55">
        <v>27.11</v>
      </c>
      <c r="G11" s="10">
        <v>6</v>
      </c>
      <c r="H11" s="79">
        <f t="shared" si="0"/>
        <v>162.66</v>
      </c>
      <c r="I11" s="54" t="s">
        <v>30</v>
      </c>
    </row>
    <row r="12" spans="1:8" s="56" customFormat="1" ht="12.75">
      <c r="A12" s="42" t="s">
        <v>82</v>
      </c>
      <c r="B12" s="58" t="s">
        <v>83</v>
      </c>
      <c r="C12" s="58" t="s">
        <v>98</v>
      </c>
      <c r="D12" s="58" t="s">
        <v>99</v>
      </c>
      <c r="E12" s="44" t="s">
        <v>100</v>
      </c>
      <c r="F12" s="57">
        <v>150</v>
      </c>
      <c r="G12" s="58">
        <v>1</v>
      </c>
      <c r="H12" s="79">
        <f t="shared" si="0"/>
        <v>150</v>
      </c>
    </row>
    <row r="13" spans="1:8" s="31" customFormat="1" ht="12.75">
      <c r="A13" s="2"/>
      <c r="B13" s="8"/>
      <c r="C13" s="8"/>
      <c r="D13" s="8"/>
      <c r="E13" s="46"/>
      <c r="F13" s="11"/>
      <c r="G13" s="8"/>
      <c r="H13" s="11"/>
    </row>
    <row r="14" spans="1:8" s="31" customFormat="1" ht="12.75">
      <c r="A14" s="2"/>
      <c r="B14" s="8"/>
      <c r="C14" s="8"/>
      <c r="D14" s="8"/>
      <c r="E14" s="46"/>
      <c r="F14" s="11"/>
      <c r="G14" s="8" t="s">
        <v>26</v>
      </c>
      <c r="H14" s="77">
        <f>SUM(H4:H13)</f>
        <v>3164.94</v>
      </c>
    </row>
    <row r="20" ht="12.75">
      <c r="G20" s="6"/>
    </row>
  </sheetData>
  <sheetProtection/>
  <hyperlinks>
    <hyperlink ref="E4" r:id="rId1" display="http://www.universaltowers.com"/>
    <hyperlink ref="E7" r:id="rId2" display="http://www.mcmaster.com"/>
    <hyperlink ref="E12" r:id="rId3" display="http://www.usrigging.com"/>
    <hyperlink ref="E8" r:id="rId4" display="http://www.mcmaster.com"/>
    <hyperlink ref="E9" r:id="rId5" display="http://www.mcmaster.com"/>
    <hyperlink ref="E10" r:id="rId6" display="http://www.mcmaster.com"/>
    <hyperlink ref="E11" r:id="rId7" display="http://www.mcmaster.com"/>
  </hyperlinks>
  <printOptions/>
  <pageMargins left="0.75" right="0.75" top="1" bottom="1" header="0.5" footer="0.5"/>
  <pageSetup horizontalDpi="600" verticalDpi="600" orientation="portrait" r:id="rId8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1">
      <selection activeCell="E4" sqref="E4"/>
    </sheetView>
  </sheetViews>
  <sheetFormatPr defaultColWidth="9.140625" defaultRowHeight="12.75"/>
  <cols>
    <col min="1" max="2" width="26.7109375" style="0" customWidth="1"/>
    <col min="3" max="3" width="20.7109375" style="0" customWidth="1"/>
    <col min="4" max="4" width="12.7109375" style="0" customWidth="1"/>
    <col min="5" max="5" width="32.7109375" style="0" customWidth="1"/>
    <col min="6" max="6" width="9.7109375" style="0" customWidth="1"/>
    <col min="9" max="9" width="30.7109375" style="0" customWidth="1"/>
  </cols>
  <sheetData>
    <row r="1" spans="1:9" s="1" customFormat="1" ht="51">
      <c r="A1" s="2" t="s">
        <v>101</v>
      </c>
      <c r="B1" s="2" t="s">
        <v>102</v>
      </c>
      <c r="C1" s="2" t="s">
        <v>106</v>
      </c>
      <c r="D1" s="2" t="s">
        <v>103</v>
      </c>
      <c r="E1" s="2" t="s">
        <v>104</v>
      </c>
      <c r="F1" s="3" t="s">
        <v>105</v>
      </c>
      <c r="G1" s="2" t="s">
        <v>121</v>
      </c>
      <c r="H1" s="23" t="s">
        <v>122</v>
      </c>
      <c r="I1" s="1" t="s">
        <v>205</v>
      </c>
    </row>
    <row r="2" spans="1:8" s="31" customFormat="1" ht="12.75">
      <c r="A2" s="41" t="s">
        <v>185</v>
      </c>
      <c r="B2" s="8"/>
      <c r="C2" s="8"/>
      <c r="D2" s="8"/>
      <c r="E2" s="44"/>
      <c r="F2" s="11"/>
      <c r="G2" s="8"/>
      <c r="H2" s="11"/>
    </row>
    <row r="3" spans="1:8" s="31" customFormat="1" ht="12.75">
      <c r="A3" s="2" t="s">
        <v>11</v>
      </c>
      <c r="B3" s="8" t="s">
        <v>8</v>
      </c>
      <c r="C3" s="8" t="s">
        <v>9</v>
      </c>
      <c r="D3" s="8" t="s">
        <v>10</v>
      </c>
      <c r="E3" s="44" t="s">
        <v>250</v>
      </c>
      <c r="F3" s="11">
        <v>350</v>
      </c>
      <c r="G3" s="8">
        <v>1</v>
      </c>
      <c r="H3" s="77">
        <f>G3*F3</f>
        <v>350</v>
      </c>
    </row>
    <row r="4" spans="1:8" s="31" customFormat="1" ht="12.75">
      <c r="A4" s="2" t="s">
        <v>12</v>
      </c>
      <c r="B4" s="8"/>
      <c r="C4" s="8"/>
      <c r="D4" s="8"/>
      <c r="E4" s="10"/>
      <c r="F4" s="11">
        <v>350</v>
      </c>
      <c r="G4" s="8">
        <v>1</v>
      </c>
      <c r="H4" s="77">
        <f>G4*F4</f>
        <v>350</v>
      </c>
    </row>
    <row r="5" spans="1:8" s="31" customFormat="1" ht="51" customHeight="1">
      <c r="A5" s="2" t="s">
        <v>204</v>
      </c>
      <c r="B5" s="8" t="s">
        <v>13</v>
      </c>
      <c r="C5" s="8"/>
      <c r="D5" s="2" t="s">
        <v>14</v>
      </c>
      <c r="E5" s="44" t="s">
        <v>221</v>
      </c>
      <c r="F5" s="11">
        <v>200</v>
      </c>
      <c r="G5" s="8">
        <v>1</v>
      </c>
      <c r="H5" s="77">
        <f>G5*F5</f>
        <v>200</v>
      </c>
    </row>
    <row r="6" spans="1:9" s="62" customFormat="1" ht="38.25" customHeight="1">
      <c r="A6" s="2" t="s">
        <v>147</v>
      </c>
      <c r="B6" s="2" t="s">
        <v>225</v>
      </c>
      <c r="C6" s="66" t="s">
        <v>170</v>
      </c>
      <c r="D6" s="2"/>
      <c r="E6" s="5" t="s">
        <v>175</v>
      </c>
      <c r="F6" s="61">
        <v>125</v>
      </c>
      <c r="G6" s="2">
        <v>1</v>
      </c>
      <c r="H6" s="78">
        <f>G6*F6</f>
        <v>125</v>
      </c>
      <c r="I6" s="62" t="s">
        <v>226</v>
      </c>
    </row>
    <row r="7" spans="1:8" s="31" customFormat="1" ht="12.75" customHeight="1">
      <c r="A7" s="2"/>
      <c r="B7" s="8"/>
      <c r="C7" s="8"/>
      <c r="D7" s="2"/>
      <c r="E7" s="44"/>
      <c r="F7" s="11"/>
      <c r="G7" s="8"/>
      <c r="H7" s="11"/>
    </row>
    <row r="8" spans="1:8" s="31" customFormat="1" ht="12.75" customHeight="1">
      <c r="A8" s="41" t="s">
        <v>96</v>
      </c>
      <c r="B8" s="8"/>
      <c r="C8" s="8"/>
      <c r="D8" s="2"/>
      <c r="E8" s="44"/>
      <c r="F8" s="11"/>
      <c r="G8" s="8"/>
      <c r="H8" s="11"/>
    </row>
    <row r="9" spans="1:9" s="31" customFormat="1" ht="89.25" customHeight="1">
      <c r="A9" s="2" t="s">
        <v>222</v>
      </c>
      <c r="B9" s="8" t="s">
        <v>191</v>
      </c>
      <c r="C9" s="8"/>
      <c r="D9" s="2" t="s">
        <v>192</v>
      </c>
      <c r="E9" s="44" t="s">
        <v>97</v>
      </c>
      <c r="F9" s="11">
        <v>375</v>
      </c>
      <c r="G9" s="8">
        <v>1</v>
      </c>
      <c r="H9" s="77">
        <f>G9*F9</f>
        <v>375</v>
      </c>
      <c r="I9" s="62" t="s">
        <v>227</v>
      </c>
    </row>
    <row r="10" spans="1:8" s="29" customFormat="1" ht="25.5">
      <c r="A10" s="14" t="s">
        <v>196</v>
      </c>
      <c r="B10" s="30" t="s">
        <v>72</v>
      </c>
      <c r="C10" s="30" t="s">
        <v>162</v>
      </c>
      <c r="D10" s="14" t="s">
        <v>74</v>
      </c>
      <c r="E10" s="45" t="s">
        <v>73</v>
      </c>
      <c r="F10" s="24">
        <v>310</v>
      </c>
      <c r="G10" s="30">
        <v>1</v>
      </c>
      <c r="H10" s="82">
        <f>G10*F10</f>
        <v>310</v>
      </c>
    </row>
    <row r="11" spans="1:8" s="31" customFormat="1" ht="12.75" customHeight="1">
      <c r="A11" s="2"/>
      <c r="B11" s="8"/>
      <c r="C11" s="8"/>
      <c r="D11" s="2"/>
      <c r="E11" s="44"/>
      <c r="F11" s="11"/>
      <c r="G11" s="8"/>
      <c r="H11" s="11"/>
    </row>
    <row r="12" spans="1:8" s="31" customFormat="1" ht="12.75" customHeight="1">
      <c r="A12" s="41" t="s">
        <v>194</v>
      </c>
      <c r="B12" s="8"/>
      <c r="C12" s="8"/>
      <c r="D12" s="2"/>
      <c r="E12" s="44"/>
      <c r="F12" s="11"/>
      <c r="G12" s="8"/>
      <c r="H12" s="11"/>
    </row>
    <row r="13" spans="1:8" s="31" customFormat="1" ht="25.5" customHeight="1">
      <c r="A13" s="2" t="s">
        <v>193</v>
      </c>
      <c r="B13" s="8" t="s">
        <v>209</v>
      </c>
      <c r="C13" s="8"/>
      <c r="D13" s="2" t="s">
        <v>210</v>
      </c>
      <c r="E13" s="44"/>
      <c r="F13" s="11">
        <v>1300</v>
      </c>
      <c r="G13" s="8">
        <v>1</v>
      </c>
      <c r="H13" s="77">
        <f>G13*F13</f>
        <v>1300</v>
      </c>
    </row>
    <row r="14" spans="1:8" s="31" customFormat="1" ht="12.75" customHeight="1">
      <c r="A14" s="2"/>
      <c r="B14" s="8"/>
      <c r="C14" s="8"/>
      <c r="D14" s="2"/>
      <c r="E14" s="44"/>
      <c r="F14" s="11"/>
      <c r="G14" s="8"/>
      <c r="H14" s="11"/>
    </row>
    <row r="16" spans="7:8" ht="12.75">
      <c r="G16" t="s">
        <v>26</v>
      </c>
      <c r="H16" s="80">
        <f>SUM(H3:H14)</f>
        <v>3010</v>
      </c>
    </row>
  </sheetData>
  <sheetProtection/>
  <hyperlinks>
    <hyperlink ref="E9" r:id="rId1" display="http://www.cmdl.noaa.gov"/>
    <hyperlink ref="E10" r:id="rId2" display="http://www.vaisala.com"/>
    <hyperlink ref="E5" r:id="rId3" display="http://www.centexsupply.com"/>
    <hyperlink ref="E6" r:id="rId4" display="http://www.vwrsp.com"/>
    <hyperlink ref="E3" r:id="rId5" display="http://www.componentspecialties.com"/>
  </hyperlink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1"/>
  <sheetViews>
    <sheetView zoomScalePageLayoutView="0" workbookViewId="0" topLeftCell="A1">
      <selection activeCell="H11" sqref="H11"/>
    </sheetView>
  </sheetViews>
  <sheetFormatPr defaultColWidth="8.8515625" defaultRowHeight="12.75"/>
  <cols>
    <col min="1" max="1" width="21.421875" style="2" customWidth="1"/>
    <col min="2" max="2" width="20.00390625" style="1" customWidth="1"/>
    <col min="3" max="3" width="18.8515625" style="10" customWidth="1"/>
    <col min="4" max="4" width="13.421875" style="1" customWidth="1"/>
    <col min="5" max="5" width="22.421875" style="1" customWidth="1"/>
    <col min="6" max="6" width="9.140625" style="4" customWidth="1"/>
    <col min="7" max="7" width="9.140625" style="1" customWidth="1"/>
    <col min="8" max="8" width="9.140625" style="4" customWidth="1"/>
  </cols>
  <sheetData>
    <row r="1" spans="1:10" s="8" customFormat="1" ht="51">
      <c r="A1" s="2" t="s">
        <v>101</v>
      </c>
      <c r="B1" s="2" t="s">
        <v>102</v>
      </c>
      <c r="C1" s="2" t="s">
        <v>106</v>
      </c>
      <c r="D1" s="2" t="s">
        <v>103</v>
      </c>
      <c r="E1" s="2" t="s">
        <v>104</v>
      </c>
      <c r="F1" s="3" t="s">
        <v>105</v>
      </c>
      <c r="G1" s="2" t="s">
        <v>121</v>
      </c>
      <c r="H1" s="20" t="s">
        <v>122</v>
      </c>
      <c r="J1" s="8" t="s">
        <v>27</v>
      </c>
    </row>
    <row r="3" spans="1:8" s="28" customFormat="1" ht="12.75">
      <c r="A3" s="42" t="s">
        <v>4</v>
      </c>
      <c r="B3" s="40" t="s">
        <v>31</v>
      </c>
      <c r="C3" s="58" t="s">
        <v>157</v>
      </c>
      <c r="D3" s="40" t="s">
        <v>156</v>
      </c>
      <c r="E3" s="52" t="s">
        <v>155</v>
      </c>
      <c r="F3" s="39">
        <v>980</v>
      </c>
      <c r="G3" s="40">
        <v>1</v>
      </c>
      <c r="H3" s="77">
        <f>G3*F3</f>
        <v>980</v>
      </c>
    </row>
    <row r="4" spans="1:8" s="31" customFormat="1" ht="25.5">
      <c r="A4" s="2" t="s">
        <v>81</v>
      </c>
      <c r="B4" s="8" t="s">
        <v>32</v>
      </c>
      <c r="C4" s="10"/>
      <c r="D4" s="8"/>
      <c r="E4" s="8"/>
      <c r="F4" s="11">
        <v>100</v>
      </c>
      <c r="G4" s="8">
        <v>1</v>
      </c>
      <c r="H4" s="77">
        <f>G4*F4</f>
        <v>100</v>
      </c>
    </row>
    <row r="5" spans="1:8" s="31" customFormat="1" ht="76.5">
      <c r="A5" s="2" t="s">
        <v>220</v>
      </c>
      <c r="B5" s="8" t="s">
        <v>33</v>
      </c>
      <c r="C5" s="10"/>
      <c r="D5" s="8"/>
      <c r="E5" s="8"/>
      <c r="F5" s="11">
        <v>300</v>
      </c>
      <c r="G5" s="8">
        <v>1</v>
      </c>
      <c r="H5" s="77">
        <f>G5*F5</f>
        <v>300</v>
      </c>
    </row>
    <row r="6" spans="1:8" s="28" customFormat="1" ht="12.75">
      <c r="A6" s="42" t="s">
        <v>40</v>
      </c>
      <c r="B6" s="40" t="s">
        <v>41</v>
      </c>
      <c r="C6" s="58" t="s">
        <v>36</v>
      </c>
      <c r="D6" s="40" t="s">
        <v>152</v>
      </c>
      <c r="E6" s="59" t="s">
        <v>42</v>
      </c>
      <c r="F6" s="33"/>
      <c r="G6" s="34"/>
      <c r="H6" s="77">
        <v>500</v>
      </c>
    </row>
    <row r="7" spans="1:8" s="31" customFormat="1" ht="25.5">
      <c r="A7" s="2" t="s">
        <v>51</v>
      </c>
      <c r="B7" s="8" t="s">
        <v>33</v>
      </c>
      <c r="C7" s="10" t="s">
        <v>36</v>
      </c>
      <c r="D7" s="8"/>
      <c r="E7" s="52"/>
      <c r="F7" s="11"/>
      <c r="G7" s="8"/>
      <c r="H7" s="77">
        <v>300</v>
      </c>
    </row>
    <row r="8" spans="1:8" s="28" customFormat="1" ht="25.5">
      <c r="A8" s="42" t="s">
        <v>150</v>
      </c>
      <c r="B8" s="40" t="s">
        <v>148</v>
      </c>
      <c r="C8" s="58" t="s">
        <v>149</v>
      </c>
      <c r="D8" s="40"/>
      <c r="E8" s="52" t="s">
        <v>151</v>
      </c>
      <c r="F8" s="39">
        <v>65</v>
      </c>
      <c r="G8" s="40">
        <v>2</v>
      </c>
      <c r="H8" s="77">
        <f>G8*F8</f>
        <v>130</v>
      </c>
    </row>
    <row r="9" spans="1:10" s="28" customFormat="1" ht="12.75">
      <c r="A9" s="42"/>
      <c r="B9" s="40"/>
      <c r="C9" s="58"/>
      <c r="D9" s="40"/>
      <c r="E9" s="52"/>
      <c r="F9" s="39"/>
      <c r="G9" s="40"/>
      <c r="H9" s="39"/>
      <c r="J9" s="76"/>
    </row>
    <row r="10" ht="12.75">
      <c r="E10" s="60"/>
    </row>
    <row r="11" spans="7:8" ht="12.75">
      <c r="G11" s="1" t="s">
        <v>26</v>
      </c>
      <c r="H11" s="80">
        <f>SUM(H3:H10)</f>
        <v>2310</v>
      </c>
    </row>
  </sheetData>
  <sheetProtection/>
  <hyperlinks>
    <hyperlink ref="E6" r:id="rId1" display="http://www.starcase.com"/>
    <hyperlink ref="E8" r:id="rId2" display="http://www.tripplite.com"/>
    <hyperlink ref="E3" r:id="rId3" display="http://www.intelligent.net"/>
  </hyperlinks>
  <printOptions/>
  <pageMargins left="0.75" right="0.75" top="1" bottom="1" header="0.5" footer="0.5"/>
  <pageSetup horizontalDpi="600" verticalDpi="600" orientation="portrait" r:id="rId4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8"/>
  <sheetViews>
    <sheetView tabSelected="1" zoomScalePageLayoutView="0" workbookViewId="0" topLeftCell="B1">
      <selection activeCell="F12" sqref="F12"/>
    </sheetView>
  </sheetViews>
  <sheetFormatPr defaultColWidth="8.8515625" defaultRowHeight="12.75"/>
  <cols>
    <col min="1" max="1" width="18.7109375" style="2" customWidth="1"/>
    <col min="2" max="2" width="17.421875" style="2" customWidth="1"/>
    <col min="3" max="4" width="14.00390625" style="1" customWidth="1"/>
    <col min="5" max="5" width="12.00390625" style="1" customWidth="1"/>
    <col min="6" max="6" width="32.28125" style="1" customWidth="1"/>
    <col min="7" max="7" width="10.140625" style="4" bestFit="1" customWidth="1"/>
    <col min="8" max="8" width="9.140625" style="1" customWidth="1"/>
    <col min="9" max="9" width="9.140625" style="4" customWidth="1"/>
    <col min="10" max="10" width="30.7109375" style="74" customWidth="1"/>
  </cols>
  <sheetData>
    <row r="1" spans="1:10" s="1" customFormat="1" ht="51">
      <c r="A1" s="2" t="s">
        <v>101</v>
      </c>
      <c r="B1" s="2" t="s">
        <v>102</v>
      </c>
      <c r="C1" s="2" t="s">
        <v>106</v>
      </c>
      <c r="D1" s="2" t="s">
        <v>214</v>
      </c>
      <c r="E1" s="2" t="s">
        <v>103</v>
      </c>
      <c r="F1" s="2" t="s">
        <v>104</v>
      </c>
      <c r="G1" s="3" t="s">
        <v>105</v>
      </c>
      <c r="H1" s="2" t="s">
        <v>121</v>
      </c>
      <c r="I1" s="23" t="s">
        <v>122</v>
      </c>
      <c r="J1" s="83" t="s">
        <v>205</v>
      </c>
    </row>
    <row r="3" spans="1:10" s="31" customFormat="1" ht="12.75">
      <c r="A3" s="2" t="s">
        <v>179</v>
      </c>
      <c r="B3" s="2" t="s">
        <v>183</v>
      </c>
      <c r="C3" s="8" t="s">
        <v>181</v>
      </c>
      <c r="D3" s="8">
        <v>1083</v>
      </c>
      <c r="E3" s="30" t="s">
        <v>188</v>
      </c>
      <c r="F3" s="52" t="s">
        <v>187</v>
      </c>
      <c r="G3" s="11">
        <v>48400</v>
      </c>
      <c r="H3" s="8">
        <v>1</v>
      </c>
      <c r="I3" s="11">
        <f aca="true" t="shared" si="0" ref="I3:I10">H3*G3</f>
        <v>48400</v>
      </c>
      <c r="J3" s="2" t="s">
        <v>228</v>
      </c>
    </row>
    <row r="4" spans="1:10" s="31" customFormat="1" ht="25.5">
      <c r="A4" s="2" t="s">
        <v>180</v>
      </c>
      <c r="B4" s="2" t="s">
        <v>184</v>
      </c>
      <c r="C4" s="8" t="s">
        <v>182</v>
      </c>
      <c r="D4" s="70">
        <v>20</v>
      </c>
      <c r="E4" s="8"/>
      <c r="F4" s="8"/>
      <c r="G4" s="11">
        <v>8000</v>
      </c>
      <c r="H4" s="8">
        <v>1</v>
      </c>
      <c r="I4" s="11">
        <f t="shared" si="0"/>
        <v>8000</v>
      </c>
      <c r="J4" s="2" t="s">
        <v>228</v>
      </c>
    </row>
    <row r="5" spans="1:10" s="31" customFormat="1" ht="38.25">
      <c r="A5" s="2" t="s">
        <v>92</v>
      </c>
      <c r="B5" s="2" t="s">
        <v>183</v>
      </c>
      <c r="C5" s="8" t="s">
        <v>216</v>
      </c>
      <c r="D5" s="8">
        <v>2438</v>
      </c>
      <c r="E5" s="30" t="s">
        <v>188</v>
      </c>
      <c r="F5" s="52" t="s">
        <v>187</v>
      </c>
      <c r="G5" s="11">
        <v>18500</v>
      </c>
      <c r="H5" s="8">
        <v>1</v>
      </c>
      <c r="I5" s="11">
        <f t="shared" si="0"/>
        <v>18500</v>
      </c>
      <c r="J5" s="2" t="s">
        <v>228</v>
      </c>
    </row>
    <row r="6" spans="1:10" s="31" customFormat="1" ht="40.5" customHeight="1">
      <c r="A6" s="2"/>
      <c r="B6" s="2"/>
      <c r="C6" s="8"/>
      <c r="D6" s="71"/>
      <c r="E6" s="8"/>
      <c r="F6" s="52"/>
      <c r="G6" s="11"/>
      <c r="H6" s="8"/>
      <c r="I6" s="11"/>
      <c r="J6" s="62"/>
    </row>
    <row r="7" spans="1:10" s="31" customFormat="1" ht="38.25" customHeight="1">
      <c r="A7" s="2" t="s">
        <v>190</v>
      </c>
      <c r="B7" s="2" t="s">
        <v>191</v>
      </c>
      <c r="C7" s="8"/>
      <c r="D7" s="8"/>
      <c r="E7" s="8" t="s">
        <v>192</v>
      </c>
      <c r="F7" s="52" t="s">
        <v>46</v>
      </c>
      <c r="G7" s="11">
        <v>2500</v>
      </c>
      <c r="H7" s="8">
        <v>1</v>
      </c>
      <c r="I7" s="77">
        <f t="shared" si="0"/>
        <v>2500</v>
      </c>
      <c r="J7" s="62" t="s">
        <v>229</v>
      </c>
    </row>
    <row r="8" spans="1:10" s="31" customFormat="1" ht="38.25" customHeight="1">
      <c r="A8" s="2" t="s">
        <v>189</v>
      </c>
      <c r="B8" s="2" t="s">
        <v>191</v>
      </c>
      <c r="C8" s="8"/>
      <c r="D8" s="8"/>
      <c r="E8" s="8" t="s">
        <v>192</v>
      </c>
      <c r="F8" s="52" t="s">
        <v>46</v>
      </c>
      <c r="G8" s="11">
        <v>3000</v>
      </c>
      <c r="H8" s="8">
        <v>1</v>
      </c>
      <c r="I8" s="77">
        <f t="shared" si="0"/>
        <v>3000</v>
      </c>
      <c r="J8" s="62" t="s">
        <v>230</v>
      </c>
    </row>
    <row r="9" spans="1:11" s="28" customFormat="1" ht="12.75">
      <c r="A9" s="42" t="s">
        <v>47</v>
      </c>
      <c r="B9" s="42" t="s">
        <v>48</v>
      </c>
      <c r="C9" s="40" t="s">
        <v>49</v>
      </c>
      <c r="D9" s="30" t="s">
        <v>206</v>
      </c>
      <c r="E9" s="40"/>
      <c r="F9" s="60" t="s">
        <v>50</v>
      </c>
      <c r="G9" s="39">
        <v>400</v>
      </c>
      <c r="H9" s="40">
        <v>1</v>
      </c>
      <c r="I9" s="77">
        <f t="shared" si="0"/>
        <v>400</v>
      </c>
      <c r="J9" s="72"/>
      <c r="K9" s="76"/>
    </row>
    <row r="10" spans="1:10" s="28" customFormat="1" ht="25.5">
      <c r="A10" s="42" t="s">
        <v>207</v>
      </c>
      <c r="B10" s="42" t="s">
        <v>52</v>
      </c>
      <c r="C10" s="40" t="s">
        <v>215</v>
      </c>
      <c r="D10" s="34"/>
      <c r="E10" s="34"/>
      <c r="F10" s="35"/>
      <c r="G10" s="39">
        <v>550</v>
      </c>
      <c r="H10" s="40">
        <v>1</v>
      </c>
      <c r="I10" s="77">
        <f t="shared" si="0"/>
        <v>550</v>
      </c>
      <c r="J10" s="72"/>
    </row>
    <row r="11" spans="1:10" s="31" customFormat="1" ht="12.75">
      <c r="A11" s="2"/>
      <c r="B11" s="2"/>
      <c r="C11" s="8"/>
      <c r="D11" s="8"/>
      <c r="E11" s="8"/>
      <c r="F11" s="8"/>
      <c r="G11" s="11"/>
      <c r="H11" s="8"/>
      <c r="I11" s="11"/>
      <c r="J11" s="62"/>
    </row>
    <row r="12" spans="1:10" s="31" customFormat="1" ht="38.25">
      <c r="A12" s="2"/>
      <c r="B12" s="2"/>
      <c r="C12" s="8"/>
      <c r="D12" s="8"/>
      <c r="E12" s="8"/>
      <c r="F12" s="8" t="s">
        <v>26</v>
      </c>
      <c r="G12" s="11">
        <f>SUM(G7:G11)</f>
        <v>6450</v>
      </c>
      <c r="H12" s="2" t="s">
        <v>53</v>
      </c>
      <c r="I12" s="77">
        <f>SUM(I7:I11)</f>
        <v>6450</v>
      </c>
      <c r="J12" s="62"/>
    </row>
    <row r="15" ht="12.75">
      <c r="C15"/>
    </row>
    <row r="16" ht="12.75">
      <c r="C16"/>
    </row>
    <row r="17" ht="12.75">
      <c r="C17"/>
    </row>
    <row r="18" ht="12.75">
      <c r="C18"/>
    </row>
  </sheetData>
  <sheetProtection/>
  <hyperlinks>
    <hyperlink ref="F3" r:id="rId1" display="http://www.tsi.com"/>
    <hyperlink ref="F5" r:id="rId2" display="http://www.tsi.com"/>
    <hyperlink ref="F7" r:id="rId3" display="http://www.cmdl.noaa.gov/aero/"/>
    <hyperlink ref="F8" r:id="rId4" display="http://www.cmdl.noaa.gov/aero/"/>
    <hyperlink ref="F9" r:id="rId5" display="http://www.ibm.com"/>
  </hyperlinks>
  <printOptions/>
  <pageMargins left="0.75" right="0.75" top="1" bottom="1" header="0.5" footer="0.5"/>
  <pageSetup horizontalDpi="600" verticalDpi="600" orientation="portrait" r:id="rId6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7"/>
  <sheetViews>
    <sheetView zoomScalePageLayoutView="0" workbookViewId="0" topLeftCell="A1">
      <selection activeCell="I8" sqref="I8"/>
    </sheetView>
  </sheetViews>
  <sheetFormatPr defaultColWidth="8.8515625" defaultRowHeight="12.75"/>
  <cols>
    <col min="1" max="1" width="21.421875" style="2" customWidth="1"/>
    <col min="2" max="2" width="21.28125" style="1" customWidth="1"/>
    <col min="3" max="3" width="20.421875" style="2" customWidth="1"/>
    <col min="4" max="4" width="13.7109375" style="1" customWidth="1"/>
    <col min="5" max="5" width="30.7109375" style="1" customWidth="1"/>
    <col min="6" max="6" width="9.140625" style="4" customWidth="1"/>
    <col min="7" max="7" width="8.8515625" style="0" customWidth="1"/>
    <col min="8" max="8" width="9.140625" style="4" customWidth="1"/>
  </cols>
  <sheetData>
    <row r="1" spans="1:8" s="1" customFormat="1" ht="51">
      <c r="A1" s="2" t="s">
        <v>101</v>
      </c>
      <c r="B1" s="2" t="s">
        <v>102</v>
      </c>
      <c r="C1" s="2" t="s">
        <v>106</v>
      </c>
      <c r="D1" s="2" t="s">
        <v>103</v>
      </c>
      <c r="E1" s="2" t="s">
        <v>104</v>
      </c>
      <c r="F1" s="3" t="s">
        <v>105</v>
      </c>
      <c r="G1" s="2" t="s">
        <v>121</v>
      </c>
      <c r="H1" s="23" t="s">
        <v>122</v>
      </c>
    </row>
    <row r="3" spans="1:8" s="31" customFormat="1" ht="12.75">
      <c r="A3" s="2" t="s">
        <v>231</v>
      </c>
      <c r="B3" s="8" t="s">
        <v>232</v>
      </c>
      <c r="C3" s="2"/>
      <c r="D3" s="8"/>
      <c r="E3" s="52" t="s">
        <v>233</v>
      </c>
      <c r="F3" s="11">
        <v>430</v>
      </c>
      <c r="G3" s="31">
        <v>1</v>
      </c>
      <c r="H3" s="77">
        <f>G3*F3</f>
        <v>430</v>
      </c>
    </row>
    <row r="4" spans="1:8" s="31" customFormat="1" ht="12.75">
      <c r="A4" s="2" t="s">
        <v>129</v>
      </c>
      <c r="B4" s="8" t="s">
        <v>236</v>
      </c>
      <c r="C4" s="2"/>
      <c r="D4" s="8"/>
      <c r="E4" s="52" t="s">
        <v>237</v>
      </c>
      <c r="F4" s="11">
        <v>200</v>
      </c>
      <c r="G4" s="31">
        <v>1</v>
      </c>
      <c r="H4" s="77">
        <f>G4*F4</f>
        <v>200</v>
      </c>
    </row>
    <row r="5" spans="1:8" s="31" customFormat="1" ht="12.75">
      <c r="A5" s="2" t="s">
        <v>235</v>
      </c>
      <c r="B5" s="8" t="s">
        <v>236</v>
      </c>
      <c r="C5" s="2"/>
      <c r="D5" s="8"/>
      <c r="E5" s="52" t="s">
        <v>237</v>
      </c>
      <c r="F5" s="11">
        <v>12</v>
      </c>
      <c r="G5" s="31">
        <v>3</v>
      </c>
      <c r="H5" s="77">
        <f>G5*F5</f>
        <v>36</v>
      </c>
    </row>
    <row r="6" spans="1:9" s="31" customFormat="1" ht="25.5">
      <c r="A6" s="2" t="s">
        <v>239</v>
      </c>
      <c r="B6" s="8"/>
      <c r="C6" s="2"/>
      <c r="D6" s="8"/>
      <c r="E6" s="52"/>
      <c r="F6" s="11"/>
      <c r="H6" s="77">
        <v>200</v>
      </c>
      <c r="I6" s="31" t="s">
        <v>240</v>
      </c>
    </row>
    <row r="7" spans="1:8" s="31" customFormat="1" ht="25.5">
      <c r="A7" s="2" t="s">
        <v>200</v>
      </c>
      <c r="B7" s="8" t="s">
        <v>197</v>
      </c>
      <c r="C7" s="2" t="s">
        <v>201</v>
      </c>
      <c r="D7" s="40" t="s">
        <v>158</v>
      </c>
      <c r="E7" s="8"/>
      <c r="F7" s="11">
        <v>685</v>
      </c>
      <c r="G7" s="31">
        <v>1</v>
      </c>
      <c r="H7" s="77">
        <f>G7*F7</f>
        <v>685</v>
      </c>
    </row>
    <row r="8" spans="1:9" s="31" customFormat="1" ht="25.5">
      <c r="A8" s="2" t="s">
        <v>202</v>
      </c>
      <c r="B8" s="8" t="s">
        <v>197</v>
      </c>
      <c r="C8" s="2" t="s">
        <v>163</v>
      </c>
      <c r="D8" s="40" t="s">
        <v>158</v>
      </c>
      <c r="E8" s="8"/>
      <c r="F8" s="11">
        <v>450</v>
      </c>
      <c r="G8" s="31">
        <v>0</v>
      </c>
      <c r="H8" s="77">
        <f>G8*F8</f>
        <v>0</v>
      </c>
      <c r="I8" s="28" t="s">
        <v>234</v>
      </c>
    </row>
    <row r="9" spans="1:8" s="31" customFormat="1" ht="12.75">
      <c r="A9" s="2" t="s">
        <v>203</v>
      </c>
      <c r="B9" s="8" t="s">
        <v>127</v>
      </c>
      <c r="C9" s="2" t="s">
        <v>128</v>
      </c>
      <c r="D9" s="8"/>
      <c r="E9" s="8"/>
      <c r="F9" s="11">
        <v>525</v>
      </c>
      <c r="G9" s="31">
        <v>2</v>
      </c>
      <c r="H9" s="77">
        <f>G9*F9</f>
        <v>1050</v>
      </c>
    </row>
    <row r="10" spans="1:8" s="31" customFormat="1" ht="78.75">
      <c r="A10" s="2" t="s">
        <v>130</v>
      </c>
      <c r="B10" s="8" t="s">
        <v>131</v>
      </c>
      <c r="C10" s="48" t="s">
        <v>132</v>
      </c>
      <c r="D10" s="8"/>
      <c r="E10" s="8"/>
      <c r="F10" s="11">
        <v>30</v>
      </c>
      <c r="G10" s="31">
        <v>1</v>
      </c>
      <c r="H10" s="77">
        <f aca="true" t="shared" si="0" ref="H10:H16">G10*F10</f>
        <v>30</v>
      </c>
    </row>
    <row r="11" spans="1:8" s="31" customFormat="1" ht="25.5">
      <c r="A11" s="2" t="s">
        <v>133</v>
      </c>
      <c r="B11" s="51" t="s">
        <v>55</v>
      </c>
      <c r="C11" s="2" t="s">
        <v>134</v>
      </c>
      <c r="D11" s="8"/>
      <c r="E11" s="32" t="s">
        <v>58</v>
      </c>
      <c r="F11" s="11">
        <v>65</v>
      </c>
      <c r="G11" s="31">
        <v>1</v>
      </c>
      <c r="H11" s="77">
        <f t="shared" si="0"/>
        <v>65</v>
      </c>
    </row>
    <row r="12" spans="1:8" ht="15.75">
      <c r="A12" s="2" t="s">
        <v>135</v>
      </c>
      <c r="B12" s="50" t="s">
        <v>55</v>
      </c>
      <c r="C12" s="2" t="s">
        <v>136</v>
      </c>
      <c r="D12" s="22"/>
      <c r="E12" s="32" t="s">
        <v>58</v>
      </c>
      <c r="F12" s="4">
        <v>60</v>
      </c>
      <c r="G12" s="31">
        <v>1</v>
      </c>
      <c r="H12" s="77">
        <f t="shared" si="0"/>
        <v>60</v>
      </c>
    </row>
    <row r="13" spans="1:8" ht="15.75">
      <c r="A13" s="2" t="s">
        <v>137</v>
      </c>
      <c r="B13" s="50" t="s">
        <v>55</v>
      </c>
      <c r="C13" s="2" t="s">
        <v>138</v>
      </c>
      <c r="E13" s="32" t="s">
        <v>58</v>
      </c>
      <c r="F13" s="4">
        <v>186</v>
      </c>
      <c r="G13" s="31">
        <v>1</v>
      </c>
      <c r="H13" s="77">
        <f t="shared" si="0"/>
        <v>186</v>
      </c>
    </row>
    <row r="14" spans="1:8" ht="25.5">
      <c r="A14" s="2" t="s">
        <v>139</v>
      </c>
      <c r="B14" s="50" t="s">
        <v>55</v>
      </c>
      <c r="C14" s="2" t="s">
        <v>140</v>
      </c>
      <c r="D14" s="22"/>
      <c r="E14" s="32" t="s">
        <v>58</v>
      </c>
      <c r="F14" s="4">
        <v>49</v>
      </c>
      <c r="G14" s="31">
        <v>4</v>
      </c>
      <c r="H14" s="77">
        <f t="shared" si="0"/>
        <v>196</v>
      </c>
    </row>
    <row r="15" spans="1:8" ht="15.75">
      <c r="A15" s="2" t="s">
        <v>141</v>
      </c>
      <c r="B15" s="1" t="s">
        <v>177</v>
      </c>
      <c r="C15" s="48" t="s">
        <v>142</v>
      </c>
      <c r="E15" s="52" t="s">
        <v>178</v>
      </c>
      <c r="F15" s="4">
        <v>13</v>
      </c>
      <c r="G15" s="31">
        <v>2</v>
      </c>
      <c r="H15" s="77">
        <f t="shared" si="0"/>
        <v>26</v>
      </c>
    </row>
    <row r="16" spans="1:8" ht="38.25">
      <c r="A16" s="14" t="s">
        <v>195</v>
      </c>
      <c r="B16" s="30" t="s">
        <v>72</v>
      </c>
      <c r="C16" s="30" t="s">
        <v>238</v>
      </c>
      <c r="D16" s="14" t="s">
        <v>74</v>
      </c>
      <c r="E16" s="32" t="s">
        <v>73</v>
      </c>
      <c r="F16" s="24">
        <v>300</v>
      </c>
      <c r="G16" s="30">
        <v>1</v>
      </c>
      <c r="H16" s="82">
        <f t="shared" si="0"/>
        <v>300</v>
      </c>
    </row>
    <row r="17" spans="1:8" ht="15.75">
      <c r="A17" s="2" t="s">
        <v>143</v>
      </c>
      <c r="B17" s="50"/>
      <c r="H17" s="80">
        <v>100</v>
      </c>
    </row>
    <row r="18" spans="1:8" ht="25.5">
      <c r="A18" s="2" t="s">
        <v>144</v>
      </c>
      <c r="B18" s="50"/>
      <c r="H18" s="80">
        <v>150</v>
      </c>
    </row>
    <row r="19" spans="1:8" s="31" customFormat="1" ht="63.75">
      <c r="A19" s="2" t="s">
        <v>145</v>
      </c>
      <c r="B19" s="51" t="s">
        <v>35</v>
      </c>
      <c r="C19" s="2"/>
      <c r="D19" s="8" t="s">
        <v>37</v>
      </c>
      <c r="E19" s="52" t="s">
        <v>38</v>
      </c>
      <c r="F19" s="53"/>
      <c r="H19" s="77">
        <v>500</v>
      </c>
    </row>
    <row r="20" spans="1:8" ht="51">
      <c r="A20" s="2" t="s">
        <v>146</v>
      </c>
      <c r="B20" s="50"/>
      <c r="H20" s="80">
        <v>50</v>
      </c>
    </row>
    <row r="21" spans="2:9" ht="15.75">
      <c r="B21" s="50"/>
      <c r="I21" s="13"/>
    </row>
    <row r="22" spans="2:8" ht="15.75">
      <c r="B22" s="50"/>
      <c r="G22" t="s">
        <v>26</v>
      </c>
      <c r="H22" s="80">
        <f>SUM(H3:H21)</f>
        <v>4264</v>
      </c>
    </row>
    <row r="23" spans="2:7" ht="15.75">
      <c r="B23" s="50"/>
      <c r="G23" s="13"/>
    </row>
    <row r="24" ht="15.75">
      <c r="B24" s="50"/>
    </row>
    <row r="25" spans="2:10" ht="15.75">
      <c r="B25" s="50"/>
      <c r="J25" s="13"/>
    </row>
    <row r="26" ht="15.75">
      <c r="B26" s="50"/>
    </row>
    <row r="27" spans="2:12" ht="15.75">
      <c r="B27" s="50"/>
      <c r="L27" s="13"/>
    </row>
  </sheetData>
  <sheetProtection/>
  <hyperlinks>
    <hyperlink ref="E11" r:id="rId1" display="http://www.dwyer-inst.com"/>
    <hyperlink ref="E12" r:id="rId2" display="http://www.dwyer-inst.com"/>
    <hyperlink ref="E13" r:id="rId3" display="http://www.dwyer-inst.com"/>
    <hyperlink ref="E14" r:id="rId4" display="http://www.dwyer-inst.com"/>
    <hyperlink ref="E15" r:id="rId5" display="http://www.grainger.com"/>
    <hyperlink ref="E16" r:id="rId6" display="http://www.vaisala.com"/>
    <hyperlink ref="E19" r:id="rId7" display="http://www.swagelok.com"/>
    <hyperlink ref="E3" r:id="rId8" display="http://www.nautical-outfitters.com"/>
    <hyperlink ref="E4" r:id="rId9" display="http://www.westmarine.com"/>
    <hyperlink ref="E5" r:id="rId10" display="http://www.westmarine.com"/>
  </hyperlink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U28"/>
  <sheetViews>
    <sheetView zoomScalePageLayoutView="0" workbookViewId="0" topLeftCell="A1">
      <selection activeCell="E17" sqref="E17"/>
    </sheetView>
  </sheetViews>
  <sheetFormatPr defaultColWidth="8.8515625" defaultRowHeight="12.75"/>
  <cols>
    <col min="1" max="1" width="19.00390625" style="2" customWidth="1"/>
    <col min="2" max="2" width="19.140625" style="1" customWidth="1"/>
    <col min="3" max="3" width="12.7109375" style="1" customWidth="1"/>
    <col min="4" max="4" width="13.7109375" style="1" customWidth="1"/>
    <col min="5" max="5" width="25.140625" style="1" customWidth="1"/>
    <col min="6" max="6" width="9.140625" style="4" customWidth="1"/>
    <col min="7" max="7" width="9.140625" style="1" customWidth="1"/>
    <col min="8" max="8" width="9.140625" style="11" customWidth="1"/>
    <col min="9" max="9" width="30.7109375" style="74" customWidth="1"/>
  </cols>
  <sheetData>
    <row r="1" spans="1:9" s="1" customFormat="1" ht="51">
      <c r="A1" s="2" t="s">
        <v>101</v>
      </c>
      <c r="B1" s="2" t="s">
        <v>102</v>
      </c>
      <c r="C1" s="2" t="s">
        <v>106</v>
      </c>
      <c r="D1" s="2" t="s">
        <v>103</v>
      </c>
      <c r="E1" s="2" t="s">
        <v>104</v>
      </c>
      <c r="F1" s="3" t="s">
        <v>105</v>
      </c>
      <c r="G1" s="2" t="s">
        <v>121</v>
      </c>
      <c r="H1" s="20" t="s">
        <v>122</v>
      </c>
      <c r="I1" s="83" t="s">
        <v>27</v>
      </c>
    </row>
    <row r="3" spans="1:11" s="31" customFormat="1" ht="51">
      <c r="A3" s="14" t="s">
        <v>69</v>
      </c>
      <c r="B3" s="30" t="s">
        <v>57</v>
      </c>
      <c r="C3" s="30"/>
      <c r="D3" s="30"/>
      <c r="E3" s="30"/>
      <c r="F3" s="21"/>
      <c r="G3" s="30"/>
      <c r="H3" s="77">
        <v>250</v>
      </c>
      <c r="I3" s="84" t="s">
        <v>243</v>
      </c>
      <c r="J3" s="29"/>
      <c r="K3" s="29"/>
    </row>
    <row r="4" spans="1:11" s="31" customFormat="1" ht="12.75">
      <c r="A4" s="14" t="s">
        <v>34</v>
      </c>
      <c r="B4" s="30" t="s">
        <v>35</v>
      </c>
      <c r="C4" s="30" t="s">
        <v>67</v>
      </c>
      <c r="D4" s="30" t="s">
        <v>37</v>
      </c>
      <c r="E4" s="52" t="s">
        <v>38</v>
      </c>
      <c r="F4" s="21"/>
      <c r="G4" s="30"/>
      <c r="H4" s="77">
        <v>225</v>
      </c>
      <c r="I4" s="84"/>
      <c r="J4" s="29"/>
      <c r="K4" s="29"/>
    </row>
    <row r="5" spans="1:11" s="31" customFormat="1" ht="12.75">
      <c r="A5" s="14" t="s">
        <v>59</v>
      </c>
      <c r="B5" s="30" t="s">
        <v>56</v>
      </c>
      <c r="C5" s="30" t="s">
        <v>68</v>
      </c>
      <c r="D5" s="30" t="s">
        <v>120</v>
      </c>
      <c r="E5" s="52" t="s">
        <v>253</v>
      </c>
      <c r="F5" s="21">
        <v>360.5</v>
      </c>
      <c r="G5" s="30">
        <v>1</v>
      </c>
      <c r="H5" s="77">
        <f>G5*F5</f>
        <v>360.5</v>
      </c>
      <c r="I5" s="84"/>
      <c r="J5" s="29"/>
      <c r="K5" s="29"/>
    </row>
    <row r="6" spans="1:9" s="29" customFormat="1" ht="12.75">
      <c r="A6" s="14" t="s">
        <v>65</v>
      </c>
      <c r="B6" s="30" t="s">
        <v>55</v>
      </c>
      <c r="C6" s="30" t="s">
        <v>212</v>
      </c>
      <c r="D6" s="30" t="s">
        <v>63</v>
      </c>
      <c r="E6" s="32" t="s">
        <v>58</v>
      </c>
      <c r="F6" s="21">
        <v>37.5</v>
      </c>
      <c r="G6" s="30">
        <v>1</v>
      </c>
      <c r="H6" s="77">
        <f>G6*F6</f>
        <v>37.5</v>
      </c>
      <c r="I6" s="84"/>
    </row>
    <row r="7" spans="1:9" s="29" customFormat="1" ht="12.75">
      <c r="A7" s="14" t="s">
        <v>66</v>
      </c>
      <c r="B7" s="30" t="s">
        <v>55</v>
      </c>
      <c r="C7" s="30" t="s">
        <v>213</v>
      </c>
      <c r="D7" s="30" t="s">
        <v>63</v>
      </c>
      <c r="E7" s="32" t="s">
        <v>58</v>
      </c>
      <c r="F7" s="21">
        <v>49</v>
      </c>
      <c r="G7" s="30">
        <v>1</v>
      </c>
      <c r="H7" s="77">
        <f>G7*F7</f>
        <v>49</v>
      </c>
      <c r="I7" s="84"/>
    </row>
    <row r="8" spans="1:11" s="31" customFormat="1" ht="12.75">
      <c r="A8" s="14" t="s">
        <v>54</v>
      </c>
      <c r="B8" s="30" t="s">
        <v>39</v>
      </c>
      <c r="C8" s="30"/>
      <c r="D8" s="30"/>
      <c r="E8" s="30"/>
      <c r="F8" s="21"/>
      <c r="G8" s="30"/>
      <c r="H8" s="77">
        <v>25</v>
      </c>
      <c r="I8" s="84"/>
      <c r="J8" s="29"/>
      <c r="K8" s="29"/>
    </row>
    <row r="9" spans="1:9" s="27" customFormat="1" ht="12.75">
      <c r="A9" s="14" t="s">
        <v>60</v>
      </c>
      <c r="B9" s="30" t="s">
        <v>177</v>
      </c>
      <c r="C9" s="30" t="s">
        <v>142</v>
      </c>
      <c r="D9" s="30" t="s">
        <v>64</v>
      </c>
      <c r="E9" s="32" t="s">
        <v>178</v>
      </c>
      <c r="F9" s="21">
        <v>13</v>
      </c>
      <c r="G9" s="30">
        <v>1</v>
      </c>
      <c r="H9" s="77">
        <f>G9*F9</f>
        <v>13</v>
      </c>
      <c r="I9" s="85"/>
    </row>
    <row r="10" spans="1:255" s="27" customFormat="1" ht="25.5">
      <c r="A10" s="14" t="s">
        <v>62</v>
      </c>
      <c r="B10" s="14" t="s">
        <v>166</v>
      </c>
      <c r="C10" s="14" t="s">
        <v>168</v>
      </c>
      <c r="D10" s="14" t="s">
        <v>167</v>
      </c>
      <c r="E10" s="5" t="s">
        <v>169</v>
      </c>
      <c r="F10" s="69">
        <v>10</v>
      </c>
      <c r="G10" s="14">
        <v>2</v>
      </c>
      <c r="H10" s="81">
        <f>G10*F10</f>
        <v>20</v>
      </c>
      <c r="I10" s="14"/>
      <c r="J10" s="14"/>
      <c r="K10" s="14"/>
      <c r="L10" s="5"/>
      <c r="M10" s="63"/>
      <c r="N10" s="14"/>
      <c r="O10" s="63"/>
      <c r="P10" s="14"/>
      <c r="Q10" s="14"/>
      <c r="R10" s="14"/>
      <c r="S10" s="14"/>
      <c r="T10" s="5"/>
      <c r="U10" s="63"/>
      <c r="V10" s="14"/>
      <c r="W10" s="63"/>
      <c r="X10" s="14"/>
      <c r="Y10" s="14"/>
      <c r="Z10" s="14"/>
      <c r="AA10" s="14"/>
      <c r="AB10" s="5"/>
      <c r="AC10" s="63"/>
      <c r="AD10" s="14"/>
      <c r="AE10" s="63"/>
      <c r="AF10" s="14"/>
      <c r="AG10" s="14"/>
      <c r="AH10" s="14"/>
      <c r="AI10" s="14"/>
      <c r="AJ10" s="5"/>
      <c r="AK10" s="63"/>
      <c r="AL10" s="14"/>
      <c r="AM10" s="63"/>
      <c r="AN10" s="14"/>
      <c r="AO10" s="14"/>
      <c r="AP10" s="14"/>
      <c r="AQ10" s="14"/>
      <c r="AR10" s="5"/>
      <c r="AS10" s="63"/>
      <c r="AT10" s="14"/>
      <c r="AU10" s="63"/>
      <c r="AV10" s="14"/>
      <c r="AW10" s="14"/>
      <c r="AX10" s="14"/>
      <c r="AY10" s="14"/>
      <c r="AZ10" s="5"/>
      <c r="BA10" s="63"/>
      <c r="BB10" s="14"/>
      <c r="BC10" s="63"/>
      <c r="BD10" s="14"/>
      <c r="BE10" s="14"/>
      <c r="BF10" s="14"/>
      <c r="BG10" s="14"/>
      <c r="BH10" s="5"/>
      <c r="BI10" s="63"/>
      <c r="BJ10" s="14"/>
      <c r="BK10" s="63"/>
      <c r="BL10" s="14"/>
      <c r="BM10" s="14"/>
      <c r="BN10" s="14"/>
      <c r="BO10" s="14"/>
      <c r="BP10" s="5"/>
      <c r="BQ10" s="63"/>
      <c r="BR10" s="14"/>
      <c r="BS10" s="63"/>
      <c r="BT10" s="14"/>
      <c r="BU10" s="14"/>
      <c r="BV10" s="14"/>
      <c r="BW10" s="14"/>
      <c r="BX10" s="5"/>
      <c r="BY10" s="63"/>
      <c r="BZ10" s="14"/>
      <c r="CA10" s="63"/>
      <c r="CB10" s="14"/>
      <c r="CC10" s="14"/>
      <c r="CD10" s="14"/>
      <c r="CE10" s="14"/>
      <c r="CF10" s="5"/>
      <c r="CG10" s="63"/>
      <c r="CH10" s="14"/>
      <c r="CI10" s="63"/>
      <c r="CJ10" s="14"/>
      <c r="CK10" s="14"/>
      <c r="CL10" s="14"/>
      <c r="CM10" s="14"/>
      <c r="CN10" s="5"/>
      <c r="CO10" s="63"/>
      <c r="CP10" s="14"/>
      <c r="CQ10" s="63"/>
      <c r="CR10" s="14"/>
      <c r="CS10" s="14"/>
      <c r="CT10" s="14"/>
      <c r="CU10" s="14"/>
      <c r="CV10" s="5"/>
      <c r="CW10" s="63"/>
      <c r="CX10" s="14"/>
      <c r="CY10" s="63"/>
      <c r="CZ10" s="14"/>
      <c r="DA10" s="14"/>
      <c r="DB10" s="14"/>
      <c r="DC10" s="14"/>
      <c r="DD10" s="5"/>
      <c r="DE10" s="63"/>
      <c r="DF10" s="14"/>
      <c r="DG10" s="63"/>
      <c r="DH10" s="14"/>
      <c r="DI10" s="14"/>
      <c r="DJ10" s="14"/>
      <c r="DK10" s="14"/>
      <c r="DL10" s="5"/>
      <c r="DM10" s="63"/>
      <c r="DN10" s="14"/>
      <c r="DO10" s="63"/>
      <c r="DP10" s="14"/>
      <c r="DQ10" s="14"/>
      <c r="DR10" s="14"/>
      <c r="DS10" s="14"/>
      <c r="DT10" s="5"/>
      <c r="DU10" s="63"/>
      <c r="DV10" s="14"/>
      <c r="DW10" s="63"/>
      <c r="DX10" s="14"/>
      <c r="DY10" s="14"/>
      <c r="DZ10" s="14"/>
      <c r="EA10" s="14"/>
      <c r="EB10" s="5"/>
      <c r="EC10" s="63"/>
      <c r="ED10" s="14"/>
      <c r="EE10" s="63"/>
      <c r="EF10" s="14"/>
      <c r="EG10" s="14"/>
      <c r="EH10" s="14"/>
      <c r="EI10" s="14"/>
      <c r="EJ10" s="5"/>
      <c r="EK10" s="63"/>
      <c r="EL10" s="14"/>
      <c r="EM10" s="63"/>
      <c r="EN10" s="14"/>
      <c r="EO10" s="14"/>
      <c r="EP10" s="14"/>
      <c r="EQ10" s="14"/>
      <c r="ER10" s="5"/>
      <c r="ES10" s="63"/>
      <c r="ET10" s="14"/>
      <c r="EU10" s="63"/>
      <c r="EV10" s="14"/>
      <c r="EW10" s="14"/>
      <c r="EX10" s="14"/>
      <c r="EY10" s="14"/>
      <c r="EZ10" s="5"/>
      <c r="FA10" s="63"/>
      <c r="FB10" s="14"/>
      <c r="FC10" s="63"/>
      <c r="FD10" s="14"/>
      <c r="FE10" s="14"/>
      <c r="FF10" s="14"/>
      <c r="FG10" s="14"/>
      <c r="FH10" s="5"/>
      <c r="FI10" s="63"/>
      <c r="FJ10" s="14"/>
      <c r="FK10" s="63"/>
      <c r="FL10" s="14"/>
      <c r="FM10" s="14"/>
      <c r="FN10" s="14"/>
      <c r="FO10" s="14"/>
      <c r="FP10" s="5"/>
      <c r="FQ10" s="63"/>
      <c r="FR10" s="14"/>
      <c r="FS10" s="63"/>
      <c r="FT10" s="14"/>
      <c r="FU10" s="14"/>
      <c r="FV10" s="14"/>
      <c r="FW10" s="14"/>
      <c r="FX10" s="5"/>
      <c r="FY10" s="63"/>
      <c r="FZ10" s="14"/>
      <c r="GA10" s="63"/>
      <c r="GB10" s="14"/>
      <c r="GC10" s="14"/>
      <c r="GD10" s="14"/>
      <c r="GE10" s="14"/>
      <c r="GF10" s="5"/>
      <c r="GG10" s="63"/>
      <c r="GH10" s="14"/>
      <c r="GI10" s="63"/>
      <c r="GJ10" s="14"/>
      <c r="GK10" s="14"/>
      <c r="GL10" s="14"/>
      <c r="GM10" s="14"/>
      <c r="GN10" s="5"/>
      <c r="GO10" s="63"/>
      <c r="GP10" s="14"/>
      <c r="GQ10" s="63"/>
      <c r="GR10" s="14"/>
      <c r="GS10" s="14"/>
      <c r="GT10" s="14"/>
      <c r="GU10" s="14"/>
      <c r="GV10" s="5"/>
      <c r="GW10" s="63"/>
      <c r="GX10" s="14"/>
      <c r="GY10" s="63"/>
      <c r="GZ10" s="14"/>
      <c r="HA10" s="14"/>
      <c r="HB10" s="14"/>
      <c r="HC10" s="14"/>
      <c r="HD10" s="5"/>
      <c r="HE10" s="63"/>
      <c r="HF10" s="14"/>
      <c r="HG10" s="63"/>
      <c r="HH10" s="14"/>
      <c r="HI10" s="14"/>
      <c r="HJ10" s="14"/>
      <c r="HK10" s="14"/>
      <c r="HL10" s="5"/>
      <c r="HM10" s="63"/>
      <c r="HN10" s="14"/>
      <c r="HO10" s="63"/>
      <c r="HP10" s="14"/>
      <c r="HQ10" s="14"/>
      <c r="HR10" s="14"/>
      <c r="HS10" s="14"/>
      <c r="HT10" s="5"/>
      <c r="HU10" s="63"/>
      <c r="HV10" s="14"/>
      <c r="HW10" s="63"/>
      <c r="HX10" s="14"/>
      <c r="HY10" s="14"/>
      <c r="HZ10" s="14"/>
      <c r="IA10" s="14"/>
      <c r="IB10" s="5"/>
      <c r="IC10" s="63"/>
      <c r="ID10" s="14"/>
      <c r="IE10" s="63"/>
      <c r="IF10" s="14"/>
      <c r="IG10" s="14"/>
      <c r="IH10" s="14"/>
      <c r="II10" s="14"/>
      <c r="IJ10" s="5"/>
      <c r="IK10" s="63"/>
      <c r="IL10" s="14"/>
      <c r="IM10" s="63"/>
      <c r="IN10" s="14"/>
      <c r="IO10" s="14"/>
      <c r="IP10" s="14"/>
      <c r="IQ10" s="14"/>
      <c r="IR10" s="5"/>
      <c r="IS10" s="63"/>
      <c r="IT10" s="14"/>
      <c r="IU10" s="63"/>
    </row>
    <row r="11" spans="1:11" s="31" customFormat="1" ht="12.75">
      <c r="A11" s="14" t="s">
        <v>61</v>
      </c>
      <c r="B11" s="30" t="s">
        <v>183</v>
      </c>
      <c r="C11" s="30">
        <v>41211</v>
      </c>
      <c r="D11" s="30"/>
      <c r="E11" s="52" t="s">
        <v>187</v>
      </c>
      <c r="F11" s="21">
        <v>350</v>
      </c>
      <c r="G11" s="30">
        <v>2</v>
      </c>
      <c r="H11" s="77">
        <f>G11*F11</f>
        <v>700</v>
      </c>
      <c r="I11" s="84"/>
      <c r="J11" s="29"/>
      <c r="K11" s="29"/>
    </row>
    <row r="12" spans="1:11" s="31" customFormat="1" ht="12.75">
      <c r="A12" s="14"/>
      <c r="B12" s="30"/>
      <c r="C12" s="30"/>
      <c r="D12" s="30"/>
      <c r="E12" s="30"/>
      <c r="F12" s="21"/>
      <c r="G12" s="30"/>
      <c r="H12" s="21"/>
      <c r="I12" s="84"/>
      <c r="J12" s="29"/>
      <c r="K12" s="29"/>
    </row>
    <row r="13" spans="1:11" s="31" customFormat="1" ht="12.75">
      <c r="A13" s="14"/>
      <c r="B13" s="30"/>
      <c r="C13" s="30"/>
      <c r="D13" s="30"/>
      <c r="E13" s="30"/>
      <c r="F13" s="21"/>
      <c r="G13" s="30" t="s">
        <v>26</v>
      </c>
      <c r="H13" s="77">
        <f>SUM(H3:H12)</f>
        <v>1680</v>
      </c>
      <c r="I13" s="84"/>
      <c r="J13" s="29"/>
      <c r="K13" s="29"/>
    </row>
    <row r="14" spans="1:11" s="31" customFormat="1" ht="12.75">
      <c r="A14" s="14"/>
      <c r="B14" s="30"/>
      <c r="C14" s="30"/>
      <c r="D14" s="30"/>
      <c r="E14" s="30"/>
      <c r="F14" s="21"/>
      <c r="G14" s="30"/>
      <c r="H14" s="21"/>
      <c r="I14" s="84"/>
      <c r="J14" s="29"/>
      <c r="K14" s="29"/>
    </row>
    <row r="15" spans="1:9" s="31" customFormat="1" ht="12.75">
      <c r="A15" s="2"/>
      <c r="B15" s="8"/>
      <c r="C15" s="8"/>
      <c r="D15" s="8"/>
      <c r="E15" s="8"/>
      <c r="F15" s="11"/>
      <c r="G15" s="8"/>
      <c r="H15" s="11"/>
      <c r="I15" s="62"/>
    </row>
    <row r="17" spans="12:13" ht="15.75">
      <c r="L17" s="12"/>
      <c r="M17" s="13"/>
    </row>
    <row r="18" spans="12:20" ht="15.75">
      <c r="L18" s="12"/>
      <c r="T18" s="13"/>
    </row>
    <row r="19" spans="12:20" ht="15.75">
      <c r="L19" s="12"/>
      <c r="T19" s="13"/>
    </row>
    <row r="20" spans="12:21" ht="15.75">
      <c r="L20" s="12"/>
      <c r="M20" s="12"/>
      <c r="U20" s="13"/>
    </row>
    <row r="21" spans="12:20" ht="15.75">
      <c r="L21" s="12"/>
      <c r="T21" s="13"/>
    </row>
    <row r="22" spans="12:19" ht="15.75">
      <c r="L22" s="12"/>
      <c r="S22" s="13"/>
    </row>
    <row r="23" spans="12:19" ht="15.75">
      <c r="L23" s="12"/>
      <c r="S23" s="13"/>
    </row>
    <row r="24" spans="12:20" ht="15.75">
      <c r="L24" s="12"/>
      <c r="T24" s="13"/>
    </row>
    <row r="25" spans="12:20" ht="15.75">
      <c r="L25" s="12"/>
      <c r="T25" s="13"/>
    </row>
    <row r="26" ht="15.75">
      <c r="L26" s="12"/>
    </row>
    <row r="27" ht="15.75">
      <c r="L27" s="12"/>
    </row>
    <row r="28" spans="12:22" ht="15.75">
      <c r="L28" s="12" t="s">
        <v>26</v>
      </c>
      <c r="V28" s="13">
        <v>2600</v>
      </c>
    </row>
  </sheetData>
  <sheetProtection/>
  <hyperlinks>
    <hyperlink ref="E9" r:id="rId1" display="http://www.grainger.com"/>
    <hyperlink ref="E7" r:id="rId2" display="http://www.dwyer-inst.com"/>
    <hyperlink ref="E4" r:id="rId3" display="http://www.swagelok.com"/>
    <hyperlink ref="E6" r:id="rId4" display="http://www.dwyer-inst.com"/>
    <hyperlink ref="E10" r:id="rId5" display="http://www.filternetwork.com"/>
    <hyperlink ref="E11" r:id="rId6" display="http://www.tsi.com"/>
    <hyperlink ref="E5" r:id="rId7" display="http://www.permapure.com"/>
  </hyperlink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">
      <selection activeCell="H13" sqref="H13"/>
    </sheetView>
  </sheetViews>
  <sheetFormatPr defaultColWidth="8.8515625" defaultRowHeight="12.75"/>
  <cols>
    <col min="1" max="1" width="22.28125" style="2" customWidth="1"/>
    <col min="2" max="2" width="26.8515625" style="1" customWidth="1"/>
    <col min="3" max="3" width="20.140625" style="1" customWidth="1"/>
    <col min="4" max="4" width="13.421875" style="1" customWidth="1"/>
    <col min="5" max="5" width="30.7109375" style="1" customWidth="1"/>
    <col min="6" max="6" width="9.140625" style="9" customWidth="1"/>
    <col min="7" max="7" width="9.140625" style="1" customWidth="1"/>
    <col min="8" max="8" width="9.140625" style="9" customWidth="1"/>
  </cols>
  <sheetData>
    <row r="1" spans="1:9" s="1" customFormat="1" ht="51">
      <c r="A1" s="2" t="s">
        <v>101</v>
      </c>
      <c r="B1" s="2" t="s">
        <v>102</v>
      </c>
      <c r="C1" s="2" t="s">
        <v>106</v>
      </c>
      <c r="D1" s="2" t="s">
        <v>103</v>
      </c>
      <c r="E1" s="2" t="s">
        <v>104</v>
      </c>
      <c r="F1" s="7" t="s">
        <v>105</v>
      </c>
      <c r="G1" s="2" t="s">
        <v>121</v>
      </c>
      <c r="H1" s="9" t="s">
        <v>122</v>
      </c>
      <c r="I1" s="8" t="s">
        <v>27</v>
      </c>
    </row>
    <row r="3" spans="1:8" s="31" customFormat="1" ht="38.25">
      <c r="A3" s="14" t="s">
        <v>75</v>
      </c>
      <c r="B3" s="30"/>
      <c r="C3" s="30"/>
      <c r="D3" s="30"/>
      <c r="E3" s="30"/>
      <c r="F3" s="24"/>
      <c r="G3" s="30"/>
      <c r="H3" s="82">
        <v>85</v>
      </c>
    </row>
    <row r="4" spans="1:8" s="31" customFormat="1" ht="38.25">
      <c r="A4" s="14" t="s">
        <v>76</v>
      </c>
      <c r="B4" s="30" t="s">
        <v>35</v>
      </c>
      <c r="C4" s="30" t="s">
        <v>67</v>
      </c>
      <c r="D4" s="30" t="s">
        <v>37</v>
      </c>
      <c r="E4" s="32" t="s">
        <v>38</v>
      </c>
      <c r="F4" s="24"/>
      <c r="G4" s="30"/>
      <c r="H4" s="82">
        <v>875</v>
      </c>
    </row>
    <row r="5" spans="1:8" s="29" customFormat="1" ht="38.25">
      <c r="A5" s="14" t="s">
        <v>195</v>
      </c>
      <c r="B5" s="30" t="s">
        <v>72</v>
      </c>
      <c r="C5" s="30" t="s">
        <v>238</v>
      </c>
      <c r="D5" s="14" t="s">
        <v>74</v>
      </c>
      <c r="E5" s="32" t="s">
        <v>73</v>
      </c>
      <c r="F5" s="24">
        <v>300</v>
      </c>
      <c r="G5" s="30">
        <v>1</v>
      </c>
      <c r="H5" s="82">
        <f aca="true" t="shared" si="0" ref="H5:H11">G5*F5</f>
        <v>300</v>
      </c>
    </row>
    <row r="6" spans="1:8" s="29" customFormat="1" ht="12.75">
      <c r="A6" s="14" t="s">
        <v>174</v>
      </c>
      <c r="B6" s="30" t="s">
        <v>80</v>
      </c>
      <c r="C6" s="30" t="s">
        <v>172</v>
      </c>
      <c r="D6" s="30" t="s">
        <v>79</v>
      </c>
      <c r="E6" s="32" t="s">
        <v>78</v>
      </c>
      <c r="F6" s="24">
        <v>217</v>
      </c>
      <c r="G6" s="30">
        <v>1</v>
      </c>
      <c r="H6" s="82">
        <f>G6*F6</f>
        <v>217</v>
      </c>
    </row>
    <row r="7" spans="1:8" s="29" customFormat="1" ht="12.75">
      <c r="A7" s="14" t="s">
        <v>174</v>
      </c>
      <c r="B7" s="30" t="s">
        <v>80</v>
      </c>
      <c r="C7" s="30" t="s">
        <v>173</v>
      </c>
      <c r="D7" s="30" t="s">
        <v>79</v>
      </c>
      <c r="E7" s="32" t="s">
        <v>78</v>
      </c>
      <c r="F7" s="24">
        <v>125</v>
      </c>
      <c r="G7" s="30">
        <v>1</v>
      </c>
      <c r="H7" s="82">
        <f t="shared" si="0"/>
        <v>125</v>
      </c>
    </row>
    <row r="8" spans="1:8" s="28" customFormat="1" ht="25.5">
      <c r="A8" s="14" t="s">
        <v>77</v>
      </c>
      <c r="B8" s="30" t="s">
        <v>35</v>
      </c>
      <c r="C8" s="30" t="s">
        <v>211</v>
      </c>
      <c r="D8" s="30" t="s">
        <v>37</v>
      </c>
      <c r="E8" s="32" t="s">
        <v>38</v>
      </c>
      <c r="F8" s="24">
        <v>746</v>
      </c>
      <c r="G8" s="30">
        <v>1</v>
      </c>
      <c r="H8" s="82">
        <f t="shared" si="0"/>
        <v>746</v>
      </c>
    </row>
    <row r="9" spans="1:8" s="28" customFormat="1" ht="42" customHeight="1">
      <c r="A9" s="48" t="s">
        <v>171</v>
      </c>
      <c r="B9" s="66" t="s">
        <v>110</v>
      </c>
      <c r="C9" s="66" t="s">
        <v>170</v>
      </c>
      <c r="D9" s="66"/>
      <c r="E9" s="5" t="s">
        <v>175</v>
      </c>
      <c r="F9" s="68">
        <v>57</v>
      </c>
      <c r="G9" s="67">
        <v>1</v>
      </c>
      <c r="H9" s="81">
        <f>G9*F9</f>
        <v>57</v>
      </c>
    </row>
    <row r="10" spans="1:8" s="14" customFormat="1" ht="63.75" customHeight="1">
      <c r="A10" s="14" t="s">
        <v>71</v>
      </c>
      <c r="B10" s="14" t="s">
        <v>252</v>
      </c>
      <c r="C10" s="14" t="s">
        <v>241</v>
      </c>
      <c r="D10" s="14" t="s">
        <v>242</v>
      </c>
      <c r="E10" s="5" t="s">
        <v>251</v>
      </c>
      <c r="F10" s="69">
        <v>2100</v>
      </c>
      <c r="G10" s="14">
        <v>1</v>
      </c>
      <c r="H10" s="81">
        <f t="shared" si="0"/>
        <v>2100</v>
      </c>
    </row>
    <row r="11" spans="1:8" s="31" customFormat="1" ht="25.5">
      <c r="A11" s="14" t="s">
        <v>70</v>
      </c>
      <c r="B11" s="30" t="s">
        <v>209</v>
      </c>
      <c r="C11" s="30"/>
      <c r="D11" s="14" t="s">
        <v>210</v>
      </c>
      <c r="E11" s="30"/>
      <c r="F11" s="24">
        <v>2125</v>
      </c>
      <c r="G11" s="30">
        <v>2</v>
      </c>
      <c r="H11" s="82">
        <f t="shared" si="0"/>
        <v>4250</v>
      </c>
    </row>
    <row r="12" spans="1:8" s="31" customFormat="1" ht="12.75">
      <c r="A12" s="14"/>
      <c r="B12" s="30"/>
      <c r="C12" s="30"/>
      <c r="D12" s="30"/>
      <c r="E12" s="30"/>
      <c r="F12" s="25"/>
      <c r="G12" s="30"/>
      <c r="H12" s="24"/>
    </row>
    <row r="13" spans="1:8" s="31" customFormat="1" ht="12.75">
      <c r="A13" s="14"/>
      <c r="B13" s="30"/>
      <c r="C13" s="30"/>
      <c r="D13" s="30"/>
      <c r="E13" s="30"/>
      <c r="F13" s="26"/>
      <c r="G13" s="30" t="s">
        <v>26</v>
      </c>
      <c r="H13" s="82">
        <f>SUM(H3:H12)</f>
        <v>8755</v>
      </c>
    </row>
    <row r="14" spans="1:8" s="31" customFormat="1" ht="12.75">
      <c r="A14" s="14"/>
      <c r="B14" s="30"/>
      <c r="C14" s="30"/>
      <c r="D14" s="30"/>
      <c r="E14" s="30"/>
      <c r="F14" s="26"/>
      <c r="G14" s="30"/>
      <c r="H14" s="26"/>
    </row>
    <row r="22" ht="15.75">
      <c r="C22" s="22"/>
    </row>
    <row r="23" ht="15.75">
      <c r="F23" s="15"/>
    </row>
    <row r="24" ht="15.75">
      <c r="G24" s="22"/>
    </row>
    <row r="26" ht="15.75">
      <c r="G26" s="22"/>
    </row>
    <row r="27" ht="15.75">
      <c r="I27" s="13"/>
    </row>
    <row r="28" ht="15.75">
      <c r="G28" s="22"/>
    </row>
    <row r="29" ht="15.75">
      <c r="H29" s="15"/>
    </row>
  </sheetData>
  <sheetProtection/>
  <hyperlinks>
    <hyperlink ref="E4" r:id="rId1" display="http://www.swagelok.com"/>
    <hyperlink ref="E8" r:id="rId2" display="http://www.swagelok.com"/>
    <hyperlink ref="E5" r:id="rId3" display="http://www.vaisala.com"/>
    <hyperlink ref="E7" r:id="rId4" display="http://www.ascovalve.com"/>
    <hyperlink ref="E9" r:id="rId5" display="http://www.vwrsp.com"/>
    <hyperlink ref="E6" r:id="rId6" display="http://www.ascovalve.com"/>
    <hyperlink ref="E10" r:id="rId7" display="http://www.processspecialties.com"/>
  </hyperlinks>
  <printOptions/>
  <pageMargins left="0.75" right="0.75" top="1" bottom="1" header="0.5" footer="0.5"/>
  <pageSetup horizontalDpi="600" verticalDpi="600" orientation="portrait"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NOAA / CMDL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sheridan</dc:creator>
  <cp:keywords/>
  <dc:description/>
  <cp:lastModifiedBy>salzman</cp:lastModifiedBy>
  <cp:lastPrinted>2005-02-17T16:00:09Z</cp:lastPrinted>
  <dcterms:created xsi:type="dcterms:W3CDTF">2005-02-17T15:06:12Z</dcterms:created>
  <dcterms:modified xsi:type="dcterms:W3CDTF">2010-04-30T20:02:15Z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