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21260" yWindow="3880" windowWidth="26000" windowHeight="22180" tabRatio="500" activeTab="1"/>
  </bookViews>
  <sheets>
    <sheet name="slope.v.Batn" sheetId="3" r:id="rId1"/>
    <sheet name="data" sheetId="1" r:id="rId2"/>
    <sheet name="excluded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2" i="1"/>
  <c r="M53" i="1"/>
  <c r="M54" i="1"/>
  <c r="E52" i="1"/>
  <c r="F52" i="1"/>
  <c r="G52" i="1"/>
  <c r="H52" i="1"/>
  <c r="I52" i="1"/>
  <c r="J52" i="1"/>
  <c r="K52" i="1"/>
  <c r="L52" i="1"/>
  <c r="E53" i="1"/>
  <c r="F53" i="1"/>
  <c r="G53" i="1"/>
  <c r="H53" i="1"/>
  <c r="I53" i="1"/>
  <c r="J53" i="1"/>
  <c r="K53" i="1"/>
  <c r="L53" i="1"/>
  <c r="E54" i="1"/>
  <c r="F54" i="1"/>
  <c r="G54" i="1"/>
  <c r="H54" i="1"/>
  <c r="I54" i="1"/>
  <c r="J54" i="1"/>
  <c r="K54" i="1"/>
  <c r="L54" i="1"/>
  <c r="D54" i="1"/>
  <c r="D53" i="1"/>
  <c r="D52" i="1"/>
</calcChain>
</file>

<file path=xl/sharedStrings.xml><?xml version="1.0" encoding="utf-8"?>
<sst xmlns="http://schemas.openxmlformats.org/spreadsheetml/2006/main" count="134" uniqueCount="41">
  <si>
    <t>stn</t>
  </si>
  <si>
    <t>wl</t>
  </si>
  <si>
    <t>N</t>
  </si>
  <si>
    <t>Batn_CLAP_avg</t>
  </si>
  <si>
    <t>OLSZ_slope</t>
  </si>
  <si>
    <t>OLSZ_slopeSD</t>
  </si>
  <si>
    <t>OLSZ_COD</t>
  </si>
  <si>
    <t>PCAF_slope</t>
  </si>
  <si>
    <t>PCAF_slopeSD</t>
  </si>
  <si>
    <t>PCAF_intercept</t>
  </si>
  <si>
    <t>PCAF_interceptSD</t>
  </si>
  <si>
    <t>PCAF_COD</t>
  </si>
  <si>
    <t>ALT</t>
  </si>
  <si>
    <t>B</t>
  </si>
  <si>
    <t>G</t>
  </si>
  <si>
    <t>R</t>
  </si>
  <si>
    <t>AMY</t>
  </si>
  <si>
    <t>APP</t>
  </si>
  <si>
    <t>BND</t>
  </si>
  <si>
    <t>BRW</t>
  </si>
  <si>
    <t>CPR</t>
  </si>
  <si>
    <t>CPT</t>
  </si>
  <si>
    <t>EGB</t>
  </si>
  <si>
    <t>ETL</t>
  </si>
  <si>
    <t>KPS</t>
  </si>
  <si>
    <t>LLN</t>
  </si>
  <si>
    <t>MAO</t>
  </si>
  <si>
    <t>MLO</t>
  </si>
  <si>
    <t>PGH</t>
  </si>
  <si>
    <t>PVC</t>
  </si>
  <si>
    <t>SGP</t>
  </si>
  <si>
    <t>SPL</t>
  </si>
  <si>
    <t>SUM</t>
  </si>
  <si>
    <t>THD</t>
  </si>
  <si>
    <t>WHI</t>
  </si>
  <si>
    <t>MEAN</t>
  </si>
  <si>
    <t>STDEV</t>
  </si>
  <si>
    <t>MEDIAN</t>
  </si>
  <si>
    <t>x</t>
  </si>
  <si>
    <t>y</t>
  </si>
  <si>
    <t>PCAF/OLSZ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</si>
</sst>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2" borderId="0" xfId="0" applyFill="1"/>
    <xf numFmtId="2" fontId="0" fillId="0" borderId="0" xfId="0" applyNumberFormat="1"/>
    <xf numFmtId="2" fontId="0" fillId="2" borderId="0" xfId="0" applyNumberFormat="1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PCAF_slope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data!$D$2:$D$48</c:f>
              <c:numCache>
                <c:formatCode>0.00</c:formatCode>
                <c:ptCount val="47"/>
                <c:pt idx="0">
                  <c:v>0.538869251830727</c:v>
                </c:pt>
                <c:pt idx="1">
                  <c:v>24.3930250820378</c:v>
                </c:pt>
                <c:pt idx="2">
                  <c:v>5.29264180377998</c:v>
                </c:pt>
                <c:pt idx="3">
                  <c:v>7.48575155248581</c:v>
                </c:pt>
                <c:pt idx="4">
                  <c:v>0.358610421224509</c:v>
                </c:pt>
                <c:pt idx="5">
                  <c:v>0.298494124065878</c:v>
                </c:pt>
                <c:pt idx="6">
                  <c:v>6.44142575472404</c:v>
                </c:pt>
                <c:pt idx="7">
                  <c:v>7.83155289517884</c:v>
                </c:pt>
                <c:pt idx="8">
                  <c:v>0.694404827430455</c:v>
                </c:pt>
                <c:pt idx="9">
                  <c:v>27.6664106380881</c:v>
                </c:pt>
                <c:pt idx="10">
                  <c:v>2.34886141887189</c:v>
                </c:pt>
                <c:pt idx="11">
                  <c:v>5.91230834963465</c:v>
                </c:pt>
                <c:pt idx="12">
                  <c:v>1.80523596060792</c:v>
                </c:pt>
                <c:pt idx="13">
                  <c:v>1.2040775294349</c:v>
                </c:pt>
                <c:pt idx="14">
                  <c:v>0.420975131007961</c:v>
                </c:pt>
                <c:pt idx="15">
                  <c:v>0.443113403710434</c:v>
                </c:pt>
                <c:pt idx="16">
                  <c:v>19.8753267737535</c:v>
                </c:pt>
                <c:pt idx="17">
                  <c:v>4.31792869083716</c:v>
                </c:pt>
                <c:pt idx="18">
                  <c:v>6.19623290758329</c:v>
                </c:pt>
                <c:pt idx="19">
                  <c:v>0.291785248924684</c:v>
                </c:pt>
                <c:pt idx="20">
                  <c:v>0.0896977026042123</c:v>
                </c:pt>
                <c:pt idx="21">
                  <c:v>15.8739601420757</c:v>
                </c:pt>
                <c:pt idx="22">
                  <c:v>5.35413343101194</c:v>
                </c:pt>
                <c:pt idx="23">
                  <c:v>6.16115010707895</c:v>
                </c:pt>
                <c:pt idx="24">
                  <c:v>0.484554942008963</c:v>
                </c:pt>
                <c:pt idx="25">
                  <c:v>20.583952829994</c:v>
                </c:pt>
                <c:pt idx="26">
                  <c:v>1.98936802893853</c:v>
                </c:pt>
                <c:pt idx="27">
                  <c:v>4.51228744546537</c:v>
                </c:pt>
                <c:pt idx="28">
                  <c:v>1.41931985296114</c:v>
                </c:pt>
                <c:pt idx="29">
                  <c:v>0.148216416776993</c:v>
                </c:pt>
                <c:pt idx="30">
                  <c:v>0.801544933302745</c:v>
                </c:pt>
                <c:pt idx="31">
                  <c:v>0.405784004077316</c:v>
                </c:pt>
                <c:pt idx="32">
                  <c:v>0.35267789732144</c:v>
                </c:pt>
                <c:pt idx="33">
                  <c:v>14.642828804915</c:v>
                </c:pt>
                <c:pt idx="34">
                  <c:v>3.41062972529631</c:v>
                </c:pt>
                <c:pt idx="35">
                  <c:v>5.08494211560027</c:v>
                </c:pt>
                <c:pt idx="36">
                  <c:v>0.242122907505343</c:v>
                </c:pt>
                <c:pt idx="37">
                  <c:v>-0.135098558199712</c:v>
                </c:pt>
                <c:pt idx="38">
                  <c:v>4.29609809131761</c:v>
                </c:pt>
                <c:pt idx="39">
                  <c:v>4.49396700028701</c:v>
                </c:pt>
                <c:pt idx="40">
                  <c:v>0.299918313031613</c:v>
                </c:pt>
                <c:pt idx="41">
                  <c:v>13.4415634910092</c:v>
                </c:pt>
                <c:pt idx="42">
                  <c:v>1.64948432218703</c:v>
                </c:pt>
                <c:pt idx="43">
                  <c:v>3.30498194828427</c:v>
                </c:pt>
                <c:pt idx="44">
                  <c:v>1.05310909401896</c:v>
                </c:pt>
                <c:pt idx="45">
                  <c:v>0.580218954587311</c:v>
                </c:pt>
                <c:pt idx="46">
                  <c:v>0.361982434561291</c:v>
                </c:pt>
              </c:numCache>
            </c:numRef>
          </c:xVal>
          <c:yVal>
            <c:numRef>
              <c:f>data!$H$2:$H$48</c:f>
              <c:numCache>
                <c:formatCode>0.00</c:formatCode>
                <c:ptCount val="47"/>
                <c:pt idx="0">
                  <c:v>0.902514949164359</c:v>
                </c:pt>
                <c:pt idx="1">
                  <c:v>0.926481358782609</c:v>
                </c:pt>
                <c:pt idx="2">
                  <c:v>0.940614473476545</c:v>
                </c:pt>
                <c:pt idx="3">
                  <c:v>1.03509547811467</c:v>
                </c:pt>
                <c:pt idx="4">
                  <c:v>0.808367752800956</c:v>
                </c:pt>
                <c:pt idx="5">
                  <c:v>0.856085526566361</c:v>
                </c:pt>
                <c:pt idx="6">
                  <c:v>0.80640330414486</c:v>
                </c:pt>
                <c:pt idx="7">
                  <c:v>1.0772678044168</c:v>
                </c:pt>
                <c:pt idx="8">
                  <c:v>0.953076530317447</c:v>
                </c:pt>
                <c:pt idx="9">
                  <c:v>1.07896857469511</c:v>
                </c:pt>
                <c:pt idx="10">
                  <c:v>1.08389971014263</c:v>
                </c:pt>
                <c:pt idx="11">
                  <c:v>0.941630335863216</c:v>
                </c:pt>
                <c:pt idx="12">
                  <c:v>0.83309545144922</c:v>
                </c:pt>
                <c:pt idx="13">
                  <c:v>1.05812246893263</c:v>
                </c:pt>
                <c:pt idx="14">
                  <c:v>0.917383999416367</c:v>
                </c:pt>
                <c:pt idx="15">
                  <c:v>0.889932744909886</c:v>
                </c:pt>
                <c:pt idx="16">
                  <c:v>0.942518961869585</c:v>
                </c:pt>
                <c:pt idx="17">
                  <c:v>0.928011274557132</c:v>
                </c:pt>
                <c:pt idx="18">
                  <c:v>1.03630201133069</c:v>
                </c:pt>
                <c:pt idx="19">
                  <c:v>0.804907486393837</c:v>
                </c:pt>
                <c:pt idx="20">
                  <c:v>0.840514691320703</c:v>
                </c:pt>
                <c:pt idx="21">
                  <c:v>0.951792549525282</c:v>
                </c:pt>
                <c:pt idx="22">
                  <c:v>0.783040275710429</c:v>
                </c:pt>
                <c:pt idx="23">
                  <c:v>1.04954552153868</c:v>
                </c:pt>
                <c:pt idx="24">
                  <c:v>0.914669036528491</c:v>
                </c:pt>
                <c:pt idx="25">
                  <c:v>1.0571090320276</c:v>
                </c:pt>
                <c:pt idx="26">
                  <c:v>1.0588767747328</c:v>
                </c:pt>
                <c:pt idx="27">
                  <c:v>0.934135477917941</c:v>
                </c:pt>
                <c:pt idx="28">
                  <c:v>0.865028858150975</c:v>
                </c:pt>
                <c:pt idx="29">
                  <c:v>0.691426088862651</c:v>
                </c:pt>
                <c:pt idx="30">
                  <c:v>1.0288514274191</c:v>
                </c:pt>
                <c:pt idx="31">
                  <c:v>0.877178621402181</c:v>
                </c:pt>
                <c:pt idx="32">
                  <c:v>0.838720697596985</c:v>
                </c:pt>
                <c:pt idx="33">
                  <c:v>0.832022255267133</c:v>
                </c:pt>
                <c:pt idx="34">
                  <c:v>0.853759316624607</c:v>
                </c:pt>
                <c:pt idx="35">
                  <c:v>0.978439577244982</c:v>
                </c:pt>
                <c:pt idx="36">
                  <c:v>0.768665568360619</c:v>
                </c:pt>
                <c:pt idx="37">
                  <c:v>0.783062320696535</c:v>
                </c:pt>
                <c:pt idx="38">
                  <c:v>0.721496082407664</c:v>
                </c:pt>
                <c:pt idx="39">
                  <c:v>0.963432779163564</c:v>
                </c:pt>
                <c:pt idx="40">
                  <c:v>0.815461562446236</c:v>
                </c:pt>
                <c:pt idx="41">
                  <c:v>0.894781273549733</c:v>
                </c:pt>
                <c:pt idx="42">
                  <c:v>0.960678357478697</c:v>
                </c:pt>
                <c:pt idx="43">
                  <c:v>0.85061365881432</c:v>
                </c:pt>
                <c:pt idx="44">
                  <c:v>0.823869172033141</c:v>
                </c:pt>
                <c:pt idx="45">
                  <c:v>0.966818529644079</c:v>
                </c:pt>
                <c:pt idx="46">
                  <c:v>0.797090778457092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data!$A$57:$A$59</c:f>
              <c:numCache>
                <c:formatCode>General</c:formatCode>
                <c:ptCount val="3"/>
                <c:pt idx="0">
                  <c:v>0.1</c:v>
                </c:pt>
                <c:pt idx="1">
                  <c:v>10.0</c:v>
                </c:pt>
                <c:pt idx="2">
                  <c:v>100.0</c:v>
                </c:pt>
              </c:numCache>
            </c:numRef>
          </c:xVal>
          <c:yVal>
            <c:numRef>
              <c:f>data!$B$57:$B$59</c:f>
              <c:numCache>
                <c:formatCode>General</c:formatCode>
                <c:ptCount val="3"/>
                <c:pt idx="0">
                  <c:v>0.914</c:v>
                </c:pt>
                <c:pt idx="1">
                  <c:v>0.914</c:v>
                </c:pt>
                <c:pt idx="2">
                  <c:v>0.914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297896"/>
        <c:axId val="2104502792"/>
      </c:scatterChart>
      <c:valAx>
        <c:axId val="2105297896"/>
        <c:scaling>
          <c:logBase val="10.0"/>
          <c:orientation val="minMax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mean attenuation coefficient (Mm</a:t>
                </a:r>
                <a:r>
                  <a:rPr lang="en-US" sz="1800" baseline="30000"/>
                  <a:t>-1</a:t>
                </a:r>
                <a:r>
                  <a:rPr lang="en-US" sz="1800"/>
                  <a:t>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 baseline="0"/>
            </a:pPr>
            <a:endParaRPr lang="en-US"/>
          </a:p>
        </c:txPr>
        <c:crossAx val="2104502792"/>
        <c:crosses val="autoZero"/>
        <c:crossBetween val="midCat"/>
      </c:valAx>
      <c:valAx>
        <c:axId val="2104502792"/>
        <c:scaling>
          <c:orientation val="minMax"/>
          <c:max val="1.1"/>
          <c:min val="0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slope (CLAP/PSAP)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 baseline="0"/>
            </a:pPr>
            <a:endParaRPr lang="en-US"/>
          </a:p>
        </c:txPr>
        <c:crossAx val="2105297896"/>
        <c:crossesAt val="0.1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150" zoomScaleNormal="150" zoomScalePageLayoutView="150" workbookViewId="0">
      <pane ySplit="1" topLeftCell="A2" activePane="bottomLeft" state="frozenSplit"/>
      <selection pane="bottomLeft" activeCell="E35" sqref="E35"/>
    </sheetView>
  </sheetViews>
  <sheetFormatPr baseColWidth="10" defaultRowHeight="15" x14ac:dyDescent="0"/>
  <cols>
    <col min="4" max="4" width="10.83203125" style="3"/>
    <col min="8" max="8" width="10.83203125" style="3"/>
    <col min="10" max="10" width="10.83203125" style="3"/>
  </cols>
  <sheetData>
    <row r="1" spans="1:13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t="s">
        <v>5</v>
      </c>
      <c r="G1" t="s">
        <v>6</v>
      </c>
      <c r="H1" s="4" t="s">
        <v>7</v>
      </c>
      <c r="I1" t="s">
        <v>8</v>
      </c>
      <c r="J1" s="3" t="s">
        <v>9</v>
      </c>
      <c r="K1" t="s">
        <v>10</v>
      </c>
      <c r="L1" t="s">
        <v>11</v>
      </c>
      <c r="M1" t="s">
        <v>40</v>
      </c>
    </row>
    <row r="2" spans="1:13">
      <c r="A2" t="s">
        <v>12</v>
      </c>
      <c r="B2" t="s">
        <v>13</v>
      </c>
      <c r="C2">
        <v>11123</v>
      </c>
      <c r="D2" s="3">
        <v>0.53886925183072698</v>
      </c>
      <c r="E2">
        <v>0.952152346304041</v>
      </c>
      <c r="F2">
        <v>2.8527586679174201E-3</v>
      </c>
      <c r="G2">
        <v>0.90922401460671798</v>
      </c>
      <c r="H2" s="4">
        <v>0.90251494916435904</v>
      </c>
      <c r="I2">
        <v>1.8216269202665199E-3</v>
      </c>
      <c r="J2" s="3">
        <v>0.137393855757626</v>
      </c>
      <c r="K2">
        <v>1.48952419212236E-3</v>
      </c>
      <c r="L2">
        <v>0.97218000000000004</v>
      </c>
      <c r="M2">
        <f>H2/E2</f>
        <v>0.94786821947941535</v>
      </c>
    </row>
    <row r="3" spans="1:13">
      <c r="A3" t="s">
        <v>16</v>
      </c>
      <c r="B3" t="s">
        <v>13</v>
      </c>
      <c r="C3">
        <v>7818</v>
      </c>
      <c r="D3" s="3">
        <v>24.393025082037799</v>
      </c>
      <c r="E3">
        <v>0.91202900789706298</v>
      </c>
      <c r="F3">
        <v>1.28749820768957E-3</v>
      </c>
      <c r="G3">
        <v>0.98466079952794405</v>
      </c>
      <c r="H3" s="4">
        <v>0.92648135878260895</v>
      </c>
      <c r="I3" s="1">
        <v>8.9794523884280698E-5</v>
      </c>
      <c r="J3" s="3">
        <v>-0.302867994748869</v>
      </c>
      <c r="K3">
        <v>2.8037615199418301E-3</v>
      </c>
      <c r="L3">
        <v>0.98748000000000002</v>
      </c>
      <c r="M3">
        <f>H3/E3</f>
        <v>1.0158463719469515</v>
      </c>
    </row>
    <row r="4" spans="1:13">
      <c r="A4" t="s">
        <v>17</v>
      </c>
      <c r="B4" t="s">
        <v>13</v>
      </c>
      <c r="C4">
        <v>32328</v>
      </c>
      <c r="D4" s="3">
        <v>5.2926418037799801</v>
      </c>
      <c r="E4">
        <v>0.91917276015291804</v>
      </c>
      <c r="F4">
        <v>1.1668604411751E-3</v>
      </c>
      <c r="G4">
        <v>0.95048311115919604</v>
      </c>
      <c r="H4" s="4">
        <v>0.94061447347654503</v>
      </c>
      <c r="I4" s="1">
        <v>2.2942821005504099E-4</v>
      </c>
      <c r="J4" s="3">
        <v>6.1211320861911302E-3</v>
      </c>
      <c r="K4">
        <v>1.46569616079336E-3</v>
      </c>
      <c r="L4">
        <v>0.95952999999999999</v>
      </c>
      <c r="M4">
        <f>H4/E4</f>
        <v>1.0233271853270105</v>
      </c>
    </row>
    <row r="5" spans="1:13">
      <c r="A5" t="s">
        <v>18</v>
      </c>
      <c r="B5" t="s">
        <v>13</v>
      </c>
      <c r="C5">
        <v>8326</v>
      </c>
      <c r="D5" s="3">
        <v>7.4857515524858096</v>
      </c>
      <c r="E5">
        <v>1.0156757198391</v>
      </c>
      <c r="F5">
        <v>2.0411577881515402E-3</v>
      </c>
      <c r="G5">
        <v>0.96747139846514596</v>
      </c>
      <c r="H5" s="4">
        <v>1.03509547811467</v>
      </c>
      <c r="I5" s="1">
        <v>2.82738613707713E-4</v>
      </c>
      <c r="J5" s="3">
        <v>-2.2774467198158399E-2</v>
      </c>
      <c r="K5">
        <v>2.5953247618892101E-3</v>
      </c>
      <c r="L5">
        <v>0.97924</v>
      </c>
      <c r="M5">
        <f>H5/E5</f>
        <v>1.0191200379178567</v>
      </c>
    </row>
    <row r="6" spans="1:13">
      <c r="A6" t="s">
        <v>19</v>
      </c>
      <c r="B6" t="s">
        <v>13</v>
      </c>
      <c r="C6">
        <v>11642</v>
      </c>
      <c r="D6" s="3">
        <v>0.35861042122450898</v>
      </c>
      <c r="E6">
        <v>0.74427715589903998</v>
      </c>
      <c r="F6">
        <v>2.3456712103289701E-3</v>
      </c>
      <c r="G6">
        <v>0.89635780760607997</v>
      </c>
      <c r="H6" s="4">
        <v>0.80836775280095596</v>
      </c>
      <c r="I6">
        <v>1.4910448791180899E-3</v>
      </c>
      <c r="J6" s="3">
        <v>-6.0082691068750402E-2</v>
      </c>
      <c r="K6">
        <v>1.4128168675014E-3</v>
      </c>
      <c r="L6">
        <v>0.96760999999999997</v>
      </c>
      <c r="M6">
        <f>H6/E6</f>
        <v>1.0861111971446962</v>
      </c>
    </row>
    <row r="7" spans="1:13">
      <c r="A7" t="s">
        <v>21</v>
      </c>
      <c r="B7" t="s">
        <v>13</v>
      </c>
      <c r="C7">
        <v>12784</v>
      </c>
      <c r="D7" s="3">
        <v>0.298494124065878</v>
      </c>
      <c r="E7">
        <v>0.84553233789549598</v>
      </c>
      <c r="F7">
        <v>1.2068895771721001E-3</v>
      </c>
      <c r="G7">
        <v>0.97461708825115401</v>
      </c>
      <c r="H7" s="4">
        <v>0.85608552656636105</v>
      </c>
      <c r="I7" s="1">
        <v>5.2837135387911603E-4</v>
      </c>
      <c r="J7" s="3">
        <v>-1.87121716794506E-2</v>
      </c>
      <c r="K7">
        <v>1.25010115345387E-3</v>
      </c>
      <c r="L7">
        <v>0.99363000000000001</v>
      </c>
      <c r="M7">
        <f>H7/E7</f>
        <v>1.0124811177501876</v>
      </c>
    </row>
    <row r="8" spans="1:13">
      <c r="A8" t="s">
        <v>25</v>
      </c>
      <c r="B8" t="s">
        <v>13</v>
      </c>
      <c r="C8">
        <v>38965</v>
      </c>
      <c r="D8" s="3">
        <v>6.4414257547240403</v>
      </c>
      <c r="E8">
        <v>0.79710679845343202</v>
      </c>
      <c r="F8" s="1">
        <v>6.33197700678056E-4</v>
      </c>
      <c r="G8">
        <v>0.97600281838564695</v>
      </c>
      <c r="H8" s="4">
        <v>0.80640330414485994</v>
      </c>
      <c r="I8" s="1">
        <v>5.7246777192326399E-5</v>
      </c>
      <c r="J8" s="3">
        <v>-3.9678146523815599E-2</v>
      </c>
      <c r="K8" s="1">
        <v>7.8172748607627197E-4</v>
      </c>
      <c r="L8">
        <v>0.99143000000000003</v>
      </c>
      <c r="M8">
        <f>H8/E8</f>
        <v>1.0116628106916981</v>
      </c>
    </row>
    <row r="9" spans="1:13">
      <c r="A9" t="s">
        <v>26</v>
      </c>
      <c r="B9" t="s">
        <v>13</v>
      </c>
      <c r="C9">
        <v>8208</v>
      </c>
      <c r="D9" s="3">
        <v>7.8315528951788398</v>
      </c>
      <c r="E9">
        <v>1.07405937084571</v>
      </c>
      <c r="F9">
        <v>2.2370796065485001E-3</v>
      </c>
      <c r="G9">
        <v>0.96562067926530404</v>
      </c>
      <c r="H9" s="4">
        <v>1.0772678044168</v>
      </c>
      <c r="I9" s="1">
        <v>2.9117364403823598E-4</v>
      </c>
      <c r="J9" s="3">
        <v>0.20507505080528601</v>
      </c>
      <c r="K9">
        <v>2.7658452624270799E-3</v>
      </c>
      <c r="L9">
        <v>0.97882999999999998</v>
      </c>
      <c r="M9">
        <f>H9/E9</f>
        <v>1.0029872031827847</v>
      </c>
    </row>
    <row r="10" spans="1:13">
      <c r="A10" t="s">
        <v>27</v>
      </c>
      <c r="B10" t="s">
        <v>13</v>
      </c>
      <c r="C10">
        <v>7379</v>
      </c>
      <c r="D10" s="3">
        <v>0.69440482743045495</v>
      </c>
      <c r="E10">
        <v>0.88332085847074804</v>
      </c>
      <c r="F10">
        <v>3.6756266951818101E-3</v>
      </c>
      <c r="G10">
        <v>0.88672052340268903</v>
      </c>
      <c r="H10" s="4">
        <v>0.95307653031744699</v>
      </c>
      <c r="I10">
        <v>1.4252823330113201E-3</v>
      </c>
      <c r="J10" s="3">
        <v>-4.5404595829998798E-2</v>
      </c>
      <c r="K10">
        <v>1.9144426973740599E-3</v>
      </c>
      <c r="L10">
        <v>0.95903000000000005</v>
      </c>
      <c r="M10">
        <f>H10/E10</f>
        <v>1.0789698003593662</v>
      </c>
    </row>
    <row r="11" spans="1:13">
      <c r="A11" t="s">
        <v>28</v>
      </c>
      <c r="B11" t="s">
        <v>13</v>
      </c>
      <c r="C11">
        <v>3722</v>
      </c>
      <c r="D11" s="3">
        <v>27.666410638088099</v>
      </c>
      <c r="E11">
        <v>1.0669652397232099</v>
      </c>
      <c r="F11">
        <v>1.31492214475359E-3</v>
      </c>
      <c r="G11">
        <v>0.99438031818339401</v>
      </c>
      <c r="H11" s="4">
        <v>1.0789685746951101</v>
      </c>
      <c r="I11" s="1">
        <v>1.03836825959029E-4</v>
      </c>
      <c r="J11" s="3">
        <v>-0.41418774930067298</v>
      </c>
      <c r="K11">
        <v>3.56932078919058E-3</v>
      </c>
      <c r="L11">
        <v>0.99692999999999998</v>
      </c>
      <c r="M11">
        <f>H11/E11</f>
        <v>1.0112499775297403</v>
      </c>
    </row>
    <row r="12" spans="1:13">
      <c r="A12" t="s">
        <v>29</v>
      </c>
      <c r="B12" t="s">
        <v>13</v>
      </c>
      <c r="C12">
        <v>6801</v>
      </c>
      <c r="D12" s="3">
        <v>2.3488614188718899</v>
      </c>
      <c r="E12">
        <v>1.1190241910857599</v>
      </c>
      <c r="F12">
        <v>2.5925535541949799E-3</v>
      </c>
      <c r="G12">
        <v>0.96478591646307199</v>
      </c>
      <c r="H12" s="4">
        <v>1.08389971014263</v>
      </c>
      <c r="I12" s="1">
        <v>7.5570987797106198E-4</v>
      </c>
      <c r="J12" s="3">
        <v>0.27780837107063699</v>
      </c>
      <c r="K12">
        <v>2.2160821449180102E-3</v>
      </c>
      <c r="L12">
        <v>0.98677000000000004</v>
      </c>
      <c r="M12">
        <f>H12/E12</f>
        <v>0.96861150882801783</v>
      </c>
    </row>
    <row r="13" spans="1:13">
      <c r="A13" t="s">
        <v>30</v>
      </c>
      <c r="B13" t="s">
        <v>13</v>
      </c>
      <c r="C13">
        <v>25847</v>
      </c>
      <c r="D13" s="3">
        <v>5.9123083496346496</v>
      </c>
      <c r="E13">
        <v>0.93195472279168201</v>
      </c>
      <c r="F13">
        <v>1.1852373204956899E-3</v>
      </c>
      <c r="G13">
        <v>0.95987375981230405</v>
      </c>
      <c r="H13" s="4">
        <v>0.94163033586321598</v>
      </c>
      <c r="I13" s="1">
        <v>2.0763479165557001E-4</v>
      </c>
      <c r="J13" s="3">
        <v>7.9789327775398697E-2</v>
      </c>
      <c r="K13">
        <v>1.47443522040393E-3</v>
      </c>
      <c r="L13">
        <v>0.97053999999999996</v>
      </c>
      <c r="M13">
        <f>H13/E13</f>
        <v>1.0103820634574934</v>
      </c>
    </row>
    <row r="14" spans="1:13">
      <c r="A14" t="s">
        <v>31</v>
      </c>
      <c r="B14" t="s">
        <v>13</v>
      </c>
      <c r="C14">
        <v>27699</v>
      </c>
      <c r="D14" s="3">
        <v>1.80523596060792</v>
      </c>
      <c r="E14">
        <v>0.85878345716318805</v>
      </c>
      <c r="F14" s="1">
        <v>9.39734835406901E-4</v>
      </c>
      <c r="G14">
        <v>0.96789877085673903</v>
      </c>
      <c r="H14" s="4">
        <v>0.83309545144922004</v>
      </c>
      <c r="I14" s="1">
        <v>4.4510612026943402E-4</v>
      </c>
      <c r="J14" s="3">
        <v>0.13337113359917499</v>
      </c>
      <c r="K14">
        <v>1.1468953490202799E-3</v>
      </c>
      <c r="L14">
        <v>0.98236999999999997</v>
      </c>
      <c r="M14">
        <f>H14/E14</f>
        <v>0.9700879127331784</v>
      </c>
    </row>
    <row r="15" spans="1:13">
      <c r="A15" t="s">
        <v>33</v>
      </c>
      <c r="B15" t="s">
        <v>13</v>
      </c>
      <c r="C15">
        <v>11738</v>
      </c>
      <c r="D15" s="3">
        <v>1.2040775294349</v>
      </c>
      <c r="E15">
        <v>1.0834757803469699</v>
      </c>
      <c r="F15">
        <v>2.2325032309830901E-3</v>
      </c>
      <c r="G15">
        <v>0.95253392369662604</v>
      </c>
      <c r="H15" s="4">
        <v>1.0581224689326301</v>
      </c>
      <c r="I15" s="1">
        <v>9.0083035898668601E-4</v>
      </c>
      <c r="J15" s="3">
        <v>0.163510405467065</v>
      </c>
      <c r="K15">
        <v>1.68769715744E-3</v>
      </c>
      <c r="L15">
        <v>0.98372999999999999</v>
      </c>
      <c r="M15">
        <f>H15/E15</f>
        <v>0.97660002016268355</v>
      </c>
    </row>
    <row r="16" spans="1:13">
      <c r="A16" t="s">
        <v>34</v>
      </c>
      <c r="B16" t="s">
        <v>13</v>
      </c>
      <c r="C16">
        <v>6544</v>
      </c>
      <c r="D16" s="3">
        <v>0.42097513100796102</v>
      </c>
      <c r="E16">
        <v>0.85987065878735802</v>
      </c>
      <c r="F16">
        <v>2.8032870102067502E-3</v>
      </c>
      <c r="G16">
        <v>0.93497983962459297</v>
      </c>
      <c r="H16" s="4">
        <v>0.91738399941636695</v>
      </c>
      <c r="I16">
        <v>2.4470235836631699E-3</v>
      </c>
      <c r="J16" s="3">
        <v>-4.79838443772376E-2</v>
      </c>
      <c r="K16">
        <v>1.9458427133258399E-3</v>
      </c>
      <c r="L16">
        <v>0.97702999999999995</v>
      </c>
      <c r="M16">
        <f>H16/E16</f>
        <v>1.0668860369187592</v>
      </c>
    </row>
    <row r="17" spans="1:13">
      <c r="A17" t="s">
        <v>12</v>
      </c>
      <c r="B17" t="s">
        <v>14</v>
      </c>
      <c r="C17">
        <v>11125</v>
      </c>
      <c r="D17" s="3">
        <v>0.44311340371043401</v>
      </c>
      <c r="E17">
        <v>0.94218800839112604</v>
      </c>
      <c r="F17">
        <v>2.6552789386238098E-3</v>
      </c>
      <c r="G17">
        <v>0.91882214176321397</v>
      </c>
      <c r="H17" s="4">
        <v>0.88993274490988605</v>
      </c>
      <c r="I17">
        <v>2.15971595802125E-3</v>
      </c>
      <c r="J17" s="3">
        <v>0.11405935438005101</v>
      </c>
      <c r="K17">
        <v>1.4745015973263601E-3</v>
      </c>
      <c r="L17">
        <v>0.97638000000000003</v>
      </c>
      <c r="M17">
        <f>H17/E17</f>
        <v>0.94453839041056076</v>
      </c>
    </row>
    <row r="18" spans="1:13">
      <c r="A18" t="s">
        <v>16</v>
      </c>
      <c r="B18" t="s">
        <v>14</v>
      </c>
      <c r="C18">
        <v>7820</v>
      </c>
      <c r="D18" s="3">
        <v>19.8753267737535</v>
      </c>
      <c r="E18">
        <v>0.92693289582354199</v>
      </c>
      <c r="F18">
        <v>1.2783212049220401E-3</v>
      </c>
      <c r="G18">
        <v>0.98534709114983199</v>
      </c>
      <c r="H18" s="4">
        <v>0.94251896186958495</v>
      </c>
      <c r="I18" s="1">
        <v>1.16173142149001E-4</v>
      </c>
      <c r="J18" s="3">
        <v>-0.27438700605532002</v>
      </c>
      <c r="K18">
        <v>2.8909586022838399E-3</v>
      </c>
      <c r="L18">
        <v>0.98743000000000003</v>
      </c>
      <c r="M18">
        <f>H18/E18</f>
        <v>1.016814664919401</v>
      </c>
    </row>
    <row r="19" spans="1:13">
      <c r="A19" t="s">
        <v>17</v>
      </c>
      <c r="B19" t="s">
        <v>14</v>
      </c>
      <c r="C19">
        <v>32288</v>
      </c>
      <c r="D19" s="3">
        <v>4.3179286908371601</v>
      </c>
      <c r="E19">
        <v>0.90180269418078896</v>
      </c>
      <c r="F19">
        <v>1.0938811344875601E-3</v>
      </c>
      <c r="G19">
        <v>0.95464882497235404</v>
      </c>
      <c r="H19" s="4">
        <v>0.92801127455713195</v>
      </c>
      <c r="I19" s="1">
        <v>2.88265635272667E-4</v>
      </c>
      <c r="J19" s="3">
        <v>-4.33136497666613E-2</v>
      </c>
      <c r="K19">
        <v>1.5901627059137901E-3</v>
      </c>
      <c r="L19">
        <v>0.95979000000000003</v>
      </c>
      <c r="M19">
        <f>H19/E19</f>
        <v>1.0290624329972216</v>
      </c>
    </row>
    <row r="20" spans="1:13">
      <c r="A20" t="s">
        <v>18</v>
      </c>
      <c r="B20" t="s">
        <v>14</v>
      </c>
      <c r="C20">
        <v>8380</v>
      </c>
      <c r="D20" s="3">
        <v>6.1962329075832896</v>
      </c>
      <c r="E20">
        <v>1.0093209680811199</v>
      </c>
      <c r="F20">
        <v>1.9279701938417499E-3</v>
      </c>
      <c r="G20">
        <v>0.97033423285087606</v>
      </c>
      <c r="H20" s="4">
        <v>1.03630201133069</v>
      </c>
      <c r="I20" s="1">
        <v>3.7492349391940699E-4</v>
      </c>
      <c r="J20" s="3">
        <v>-0.107134837355157</v>
      </c>
      <c r="K20">
        <v>2.6698395545261401E-3</v>
      </c>
      <c r="L20">
        <v>0.97989000000000004</v>
      </c>
      <c r="M20">
        <f>H20/E20</f>
        <v>1.0267318762839786</v>
      </c>
    </row>
    <row r="21" spans="1:13">
      <c r="A21" t="s">
        <v>19</v>
      </c>
      <c r="B21" t="s">
        <v>14</v>
      </c>
      <c r="C21">
        <v>11680</v>
      </c>
      <c r="D21" s="3">
        <v>0.29178524892468399</v>
      </c>
      <c r="E21">
        <v>0.74127278542508401</v>
      </c>
      <c r="F21">
        <v>2.3256839650506599E-3</v>
      </c>
      <c r="G21">
        <v>0.89689227024475504</v>
      </c>
      <c r="H21" s="4">
        <v>0.80490748639383702</v>
      </c>
      <c r="I21">
        <v>1.77823518582993E-3</v>
      </c>
      <c r="J21" s="3">
        <v>-5.4507148132422599E-2</v>
      </c>
      <c r="K21">
        <v>1.3888845273845199E-3</v>
      </c>
      <c r="L21">
        <v>0.96899999999999997</v>
      </c>
      <c r="M21">
        <f>H21/E21</f>
        <v>1.0858451871159165</v>
      </c>
    </row>
    <row r="22" spans="1:13">
      <c r="A22" t="s">
        <v>21</v>
      </c>
      <c r="B22" t="s">
        <v>14</v>
      </c>
      <c r="C22">
        <v>12785</v>
      </c>
      <c r="D22" s="3">
        <v>8.9697702604212295E-2</v>
      </c>
      <c r="E22">
        <v>0.82940724800624299</v>
      </c>
      <c r="F22">
        <v>1.2847807277287899E-3</v>
      </c>
      <c r="G22">
        <v>0.97023764734017004</v>
      </c>
      <c r="H22" s="4">
        <v>0.840514691320703</v>
      </c>
      <c r="I22" s="1">
        <v>6.7529079186228597E-4</v>
      </c>
      <c r="J22" s="3">
        <v>-1.78118762352199E-2</v>
      </c>
      <c r="K22">
        <v>1.1838263870793001E-3</v>
      </c>
      <c r="L22">
        <v>0.99272000000000005</v>
      </c>
      <c r="M22">
        <f>H22/E22</f>
        <v>1.0133920258608307</v>
      </c>
    </row>
    <row r="23" spans="1:13">
      <c r="A23" t="s">
        <v>24</v>
      </c>
      <c r="B23" t="s">
        <v>14</v>
      </c>
      <c r="C23">
        <v>2458</v>
      </c>
      <c r="D23" s="3">
        <v>15.873960142075701</v>
      </c>
      <c r="E23">
        <v>1.03766525017818</v>
      </c>
      <c r="F23">
        <v>3.3287581924412199E-3</v>
      </c>
      <c r="G23">
        <v>0.97533899922798495</v>
      </c>
      <c r="H23" s="4">
        <v>0.95179254952528203</v>
      </c>
      <c r="I23" s="1">
        <v>2.6118063415439698E-4</v>
      </c>
      <c r="J23" s="3">
        <v>2.20133443101843</v>
      </c>
      <c r="K23">
        <v>4.3465864947891501E-3</v>
      </c>
      <c r="L23">
        <v>0.98538999999999999</v>
      </c>
      <c r="M23">
        <f>H23/E23</f>
        <v>0.91724431300156517</v>
      </c>
    </row>
    <row r="24" spans="1:13">
      <c r="A24" t="s">
        <v>25</v>
      </c>
      <c r="B24" t="s">
        <v>14</v>
      </c>
      <c r="C24">
        <v>39177</v>
      </c>
      <c r="D24" s="3">
        <v>5.3541334310119399</v>
      </c>
      <c r="E24">
        <v>0.77451745925675397</v>
      </c>
      <c r="F24" s="1">
        <v>6.29171299204783E-4</v>
      </c>
      <c r="G24">
        <v>0.974799408738801</v>
      </c>
      <c r="H24" s="4">
        <v>0.783040275710429</v>
      </c>
      <c r="I24" s="1">
        <v>6.7376760242843505E-5</v>
      </c>
      <c r="J24" s="3">
        <v>-1.96144719417734E-2</v>
      </c>
      <c r="K24" s="1">
        <v>7.8401233590928796E-4</v>
      </c>
      <c r="L24">
        <v>0.99100999999999995</v>
      </c>
      <c r="M24">
        <f>H24/E24</f>
        <v>1.0110040339979602</v>
      </c>
    </row>
    <row r="25" spans="1:13">
      <c r="A25" t="s">
        <v>26</v>
      </c>
      <c r="B25" t="s">
        <v>14</v>
      </c>
      <c r="C25">
        <v>8207</v>
      </c>
      <c r="D25" s="3">
        <v>6.1611501070789503</v>
      </c>
      <c r="E25">
        <v>1.04814156419285</v>
      </c>
      <c r="F25">
        <v>2.1799474947089901E-3</v>
      </c>
      <c r="G25">
        <v>0.96572044932189305</v>
      </c>
      <c r="H25" s="4">
        <v>1.04954552153868</v>
      </c>
      <c r="I25" s="1">
        <v>3.3867820640093202E-4</v>
      </c>
      <c r="J25" s="3">
        <v>0.17208141138739899</v>
      </c>
      <c r="K25">
        <v>2.5782372150044198E-3</v>
      </c>
      <c r="L25">
        <v>0.97868999999999995</v>
      </c>
      <c r="M25">
        <f>H25/E25</f>
        <v>1.0013394730194782</v>
      </c>
    </row>
    <row r="26" spans="1:13">
      <c r="A26" t="s">
        <v>27</v>
      </c>
      <c r="B26" t="s">
        <v>14</v>
      </c>
      <c r="C26">
        <v>7411</v>
      </c>
      <c r="D26" s="3">
        <v>0.48455494200896299</v>
      </c>
      <c r="E26">
        <v>0.84033461000572496</v>
      </c>
      <c r="F26">
        <v>3.4880783490573398E-3</v>
      </c>
      <c r="G26">
        <v>0.88678487587923305</v>
      </c>
      <c r="H26" s="4">
        <v>0.91466903652849096</v>
      </c>
      <c r="I26">
        <v>1.93761223667864E-3</v>
      </c>
      <c r="J26" s="3">
        <v>-5.2693197037057299E-2</v>
      </c>
      <c r="K26">
        <v>1.99660443135905E-3</v>
      </c>
      <c r="L26">
        <v>0.96014999999999995</v>
      </c>
      <c r="M26">
        <f>H26/E26</f>
        <v>1.0884581280333789</v>
      </c>
    </row>
    <row r="27" spans="1:13">
      <c r="A27" t="s">
        <v>28</v>
      </c>
      <c r="B27" t="s">
        <v>14</v>
      </c>
      <c r="C27">
        <v>3726</v>
      </c>
      <c r="D27" s="3">
        <v>20.583952829994001</v>
      </c>
      <c r="E27">
        <v>1.04196808891223</v>
      </c>
      <c r="F27">
        <v>1.3961383141334999E-3</v>
      </c>
      <c r="G27">
        <v>0.99335676546655005</v>
      </c>
      <c r="H27" s="4">
        <v>1.0571090320276</v>
      </c>
      <c r="I27" s="1">
        <v>1.37331022354262E-4</v>
      </c>
      <c r="J27" s="3">
        <v>-0.40913347146616602</v>
      </c>
      <c r="K27">
        <v>3.7654286298978599E-3</v>
      </c>
      <c r="L27">
        <v>0.99633000000000005</v>
      </c>
      <c r="M27">
        <f>H27/E27</f>
        <v>1.0145311005936626</v>
      </c>
    </row>
    <row r="28" spans="1:13">
      <c r="A28" t="s">
        <v>29</v>
      </c>
      <c r="B28" t="s">
        <v>14</v>
      </c>
      <c r="C28">
        <v>6822</v>
      </c>
      <c r="D28" s="3">
        <v>1.98936802893853</v>
      </c>
      <c r="E28">
        <v>1.10284605515262</v>
      </c>
      <c r="F28">
        <v>2.4244246911246099E-3</v>
      </c>
      <c r="G28">
        <v>0.96808825099004903</v>
      </c>
      <c r="H28" s="4">
        <v>1.0588767747328001</v>
      </c>
      <c r="I28" s="1">
        <v>8.5143692371791304E-4</v>
      </c>
      <c r="J28" s="3">
        <v>0.25701228851563301</v>
      </c>
      <c r="K28">
        <v>2.2551091736143902E-3</v>
      </c>
      <c r="L28">
        <v>0.98824999999999996</v>
      </c>
      <c r="M28">
        <f>H28/E28</f>
        <v>0.96013108065773045</v>
      </c>
    </row>
    <row r="29" spans="1:13">
      <c r="A29" t="s">
        <v>30</v>
      </c>
      <c r="B29" t="s">
        <v>14</v>
      </c>
      <c r="C29">
        <v>25828</v>
      </c>
      <c r="D29" s="3">
        <v>4.5122874454653701</v>
      </c>
      <c r="E29">
        <v>0.92171296790212098</v>
      </c>
      <c r="F29">
        <v>1.1659093913367999E-3</v>
      </c>
      <c r="G29">
        <v>0.96031504423064995</v>
      </c>
      <c r="H29" s="4">
        <v>0.93413547791794105</v>
      </c>
      <c r="I29" s="1">
        <v>2.7938286095130098E-4</v>
      </c>
      <c r="J29" s="3">
        <v>3.6913195635739797E-2</v>
      </c>
      <c r="K29">
        <v>1.5705317529570899E-3</v>
      </c>
      <c r="L29">
        <v>0.96984999999999999</v>
      </c>
      <c r="M29">
        <f>H29/E29</f>
        <v>1.0134776339798002</v>
      </c>
    </row>
    <row r="30" spans="1:13">
      <c r="A30" t="s">
        <v>31</v>
      </c>
      <c r="B30" t="s">
        <v>14</v>
      </c>
      <c r="C30">
        <v>27674</v>
      </c>
      <c r="D30" s="3">
        <v>1.4193198529611399</v>
      </c>
      <c r="E30">
        <v>0.88745379355766196</v>
      </c>
      <c r="F30" s="1">
        <v>8.3398138382176302E-4</v>
      </c>
      <c r="G30">
        <v>0.97614433680962198</v>
      </c>
      <c r="H30" s="4">
        <v>0.86502885815097497</v>
      </c>
      <c r="I30" s="1">
        <v>6.1917753855897405E-4</v>
      </c>
      <c r="J30" s="3">
        <v>8.2572516442813895E-2</v>
      </c>
      <c r="K30">
        <v>1.2252237333612299E-3</v>
      </c>
      <c r="L30">
        <v>0.98573</v>
      </c>
      <c r="M30">
        <f>H30/E30</f>
        <v>0.97473115156025314</v>
      </c>
    </row>
    <row r="31" spans="1:13">
      <c r="A31" t="s">
        <v>32</v>
      </c>
      <c r="B31" t="s">
        <v>14</v>
      </c>
      <c r="C31">
        <v>27651</v>
      </c>
      <c r="D31" s="3">
        <v>0.14821641677699299</v>
      </c>
      <c r="E31">
        <v>0.68117664701813097</v>
      </c>
      <c r="F31">
        <v>3.45572866852382E-3</v>
      </c>
      <c r="G31">
        <v>0.58423804788072997</v>
      </c>
      <c r="H31" s="4">
        <v>0.691426088862651</v>
      </c>
      <c r="I31">
        <v>4.2160419295909201E-3</v>
      </c>
      <c r="J31" s="3">
        <v>6.9113159271427693E-2</v>
      </c>
      <c r="K31" s="1">
        <v>8.7135485310478003E-4</v>
      </c>
      <c r="L31">
        <v>0.86299000000000003</v>
      </c>
      <c r="M31">
        <f>H31/E31</f>
        <v>1.0150466723857714</v>
      </c>
    </row>
    <row r="32" spans="1:13">
      <c r="A32" t="s">
        <v>33</v>
      </c>
      <c r="B32" t="s">
        <v>14</v>
      </c>
      <c r="C32">
        <v>11739</v>
      </c>
      <c r="D32" s="3">
        <v>0.80154493330274501</v>
      </c>
      <c r="E32">
        <v>1.0539543977399899</v>
      </c>
      <c r="F32">
        <v>2.3746460520832299E-3</v>
      </c>
      <c r="G32">
        <v>0.94376433958352401</v>
      </c>
      <c r="H32" s="4">
        <v>1.0288514274191001</v>
      </c>
      <c r="I32">
        <v>1.1604872598790499E-3</v>
      </c>
      <c r="J32" s="3">
        <v>0.137503446434803</v>
      </c>
      <c r="K32">
        <v>1.4957682545317099E-3</v>
      </c>
      <c r="L32">
        <v>0.98253999999999997</v>
      </c>
      <c r="M32">
        <f>H32/E32</f>
        <v>0.97618210961051211</v>
      </c>
    </row>
    <row r="33" spans="1:13">
      <c r="A33" t="s">
        <v>34</v>
      </c>
      <c r="B33" t="s">
        <v>14</v>
      </c>
      <c r="C33">
        <v>6585</v>
      </c>
      <c r="D33" s="3">
        <v>0.40578400407731602</v>
      </c>
      <c r="E33">
        <v>0.83615724668243396</v>
      </c>
      <c r="F33">
        <v>2.4534015010458498E-3</v>
      </c>
      <c r="G33">
        <v>0.94635780649236101</v>
      </c>
      <c r="H33" s="4">
        <v>0.87717862140218095</v>
      </c>
      <c r="I33">
        <v>2.86657407798696E-3</v>
      </c>
      <c r="J33" s="3">
        <v>-2.7158524635809801E-2</v>
      </c>
      <c r="K33">
        <v>2.2255945312940699E-3</v>
      </c>
      <c r="L33">
        <v>0.97928999999999999</v>
      </c>
      <c r="M33">
        <f>H33/E33</f>
        <v>1.0490594022625586</v>
      </c>
    </row>
    <row r="34" spans="1:13">
      <c r="A34" t="s">
        <v>12</v>
      </c>
      <c r="B34" t="s">
        <v>15</v>
      </c>
      <c r="C34">
        <v>11179</v>
      </c>
      <c r="D34" s="3">
        <v>0.35267789732144</v>
      </c>
      <c r="E34">
        <v>0.88076420504762498</v>
      </c>
      <c r="F34">
        <v>2.4283316590159401E-3</v>
      </c>
      <c r="G34">
        <v>0.92168527191020899</v>
      </c>
      <c r="H34" s="4">
        <v>0.83872069759698498</v>
      </c>
      <c r="I34">
        <v>2.47704046442481E-3</v>
      </c>
      <c r="J34" s="3">
        <v>8.1307264518887506E-2</v>
      </c>
      <c r="K34">
        <v>1.5144731602263501E-3</v>
      </c>
      <c r="L34">
        <v>0.97626999999999997</v>
      </c>
      <c r="M34">
        <f>H34/E34</f>
        <v>0.9522647409945928</v>
      </c>
    </row>
    <row r="35" spans="1:13">
      <c r="A35" t="s">
        <v>16</v>
      </c>
      <c r="B35" t="s">
        <v>15</v>
      </c>
      <c r="C35">
        <v>7811</v>
      </c>
      <c r="D35" s="3">
        <v>14.642828804915</v>
      </c>
      <c r="E35">
        <v>0.82098226849858102</v>
      </c>
      <c r="F35">
        <v>1.1759276158045801E-3</v>
      </c>
      <c r="G35">
        <v>0.98422965820668196</v>
      </c>
      <c r="H35" s="4">
        <v>0.83202225526713303</v>
      </c>
      <c r="I35" s="1">
        <v>1.3896276493049499E-4</v>
      </c>
      <c r="J35" s="3">
        <v>-0.14076135183923599</v>
      </c>
      <c r="K35">
        <v>2.80617155403612E-3</v>
      </c>
      <c r="L35">
        <v>0.98655999999999999</v>
      </c>
      <c r="M35">
        <f>H35/E35</f>
        <v>1.0134472901451843</v>
      </c>
    </row>
    <row r="36" spans="1:13">
      <c r="A36" t="s">
        <v>17</v>
      </c>
      <c r="B36" t="s">
        <v>15</v>
      </c>
      <c r="C36">
        <v>32263</v>
      </c>
      <c r="D36" s="3">
        <v>3.4106297252963098</v>
      </c>
      <c r="E36">
        <v>0.83520973115818098</v>
      </c>
      <c r="F36" s="1">
        <v>9.5427135486062496E-4</v>
      </c>
      <c r="G36">
        <v>0.95958635393658598</v>
      </c>
      <c r="H36" s="4">
        <v>0.85375931662460702</v>
      </c>
      <c r="I36" s="1">
        <v>3.2629981914662401E-4</v>
      </c>
      <c r="J36" s="3">
        <v>-2.16580918232138E-2</v>
      </c>
      <c r="K36">
        <v>1.5071482937704299E-3</v>
      </c>
      <c r="L36">
        <v>0.96477000000000002</v>
      </c>
      <c r="M36">
        <f>H36/E36</f>
        <v>1.0222094939443576</v>
      </c>
    </row>
    <row r="37" spans="1:13">
      <c r="A37" t="s">
        <v>18</v>
      </c>
      <c r="B37" t="s">
        <v>15</v>
      </c>
      <c r="C37">
        <v>8405</v>
      </c>
      <c r="D37" s="3">
        <v>5.0849421156002697</v>
      </c>
      <c r="E37">
        <v>0.94018898122279604</v>
      </c>
      <c r="F37">
        <v>1.7657748998429099E-3</v>
      </c>
      <c r="G37">
        <v>0.97121013595063199</v>
      </c>
      <c r="H37" s="4">
        <v>0.97843957724498198</v>
      </c>
      <c r="I37" s="1">
        <v>3.8769306964759302E-4</v>
      </c>
      <c r="J37" s="3">
        <v>-0.20194634477603399</v>
      </c>
      <c r="K37">
        <v>2.5638573527593501E-3</v>
      </c>
      <c r="L37">
        <v>0.97912999999999994</v>
      </c>
      <c r="M37">
        <f>H37/E37</f>
        <v>1.0406839441709237</v>
      </c>
    </row>
    <row r="38" spans="1:13">
      <c r="A38" t="s">
        <v>19</v>
      </c>
      <c r="B38" t="s">
        <v>15</v>
      </c>
      <c r="C38">
        <v>11643</v>
      </c>
      <c r="D38" s="3">
        <v>0.24212290750534299</v>
      </c>
      <c r="E38">
        <v>0.70405382057746202</v>
      </c>
      <c r="F38">
        <v>2.2195673896313601E-3</v>
      </c>
      <c r="G38">
        <v>0.89629418143167106</v>
      </c>
      <c r="H38" s="4">
        <v>0.76866556836061894</v>
      </c>
      <c r="I38">
        <v>2.0274127663795602E-3</v>
      </c>
      <c r="J38" s="3">
        <v>-5.4292564727566599E-2</v>
      </c>
      <c r="K38">
        <v>1.4304932696756699E-3</v>
      </c>
      <c r="L38">
        <v>0.97009000000000001</v>
      </c>
      <c r="M38">
        <f>H38/E38</f>
        <v>1.0917710349617344</v>
      </c>
    </row>
    <row r="39" spans="1:13">
      <c r="A39" t="s">
        <v>21</v>
      </c>
      <c r="B39" t="s">
        <v>15</v>
      </c>
      <c r="C39">
        <v>12821</v>
      </c>
      <c r="D39" s="3">
        <v>-0.135098558199712</v>
      </c>
      <c r="E39">
        <v>0.77400927916448303</v>
      </c>
      <c r="F39">
        <v>1.41519303573676E-3</v>
      </c>
      <c r="G39">
        <v>0.958903761022181</v>
      </c>
      <c r="H39" s="4">
        <v>0.78306232069653503</v>
      </c>
      <c r="I39" s="1">
        <v>7.4136389308073099E-4</v>
      </c>
      <c r="J39" s="3">
        <v>-6.8236964664018795E-2</v>
      </c>
      <c r="K39">
        <v>1.1818805567169401E-3</v>
      </c>
      <c r="L39">
        <v>0.99087000000000003</v>
      </c>
      <c r="M39">
        <f>H39/E39</f>
        <v>1.0116962958658899</v>
      </c>
    </row>
    <row r="40" spans="1:13">
      <c r="A40" t="s">
        <v>25</v>
      </c>
      <c r="B40" t="s">
        <v>15</v>
      </c>
      <c r="C40">
        <v>39320</v>
      </c>
      <c r="D40" s="3">
        <v>4.2960980913176101</v>
      </c>
      <c r="E40">
        <v>0.71467115881469601</v>
      </c>
      <c r="F40" s="1">
        <v>5.9951305471431205E-4</v>
      </c>
      <c r="G40">
        <v>0.97307633661168802</v>
      </c>
      <c r="H40" s="4">
        <v>0.72149608240766405</v>
      </c>
      <c r="I40" s="1">
        <v>7.5955384057823305E-5</v>
      </c>
      <c r="J40" s="3">
        <v>-1.66724752639613E-3</v>
      </c>
      <c r="K40" s="1">
        <v>7.8832072229488895E-4</v>
      </c>
      <c r="L40">
        <v>0.99063999999999997</v>
      </c>
      <c r="M40">
        <f>H40/E40</f>
        <v>1.0095497397772248</v>
      </c>
    </row>
    <row r="41" spans="1:13">
      <c r="A41" t="s">
        <v>26</v>
      </c>
      <c r="B41" t="s">
        <v>15</v>
      </c>
      <c r="C41">
        <v>8219</v>
      </c>
      <c r="D41" s="3">
        <v>4.49396700028701</v>
      </c>
      <c r="E41">
        <v>0.95359211554649004</v>
      </c>
      <c r="F41">
        <v>2.1156663294095998E-3</v>
      </c>
      <c r="G41">
        <v>0.96112115806289899</v>
      </c>
      <c r="H41" s="4">
        <v>0.96343277916356396</v>
      </c>
      <c r="I41" s="1">
        <v>4.0888419611009999E-4</v>
      </c>
      <c r="J41" s="3">
        <v>6.67958862630193E-2</v>
      </c>
      <c r="K41">
        <v>2.47437210215792E-3</v>
      </c>
      <c r="L41">
        <v>0.97613000000000005</v>
      </c>
      <c r="M41">
        <f>H41/E41</f>
        <v>1.0103195731766661</v>
      </c>
    </row>
    <row r="42" spans="1:13">
      <c r="A42" t="s">
        <v>27</v>
      </c>
      <c r="B42" t="s">
        <v>15</v>
      </c>
      <c r="C42">
        <v>7413</v>
      </c>
      <c r="D42" s="3">
        <v>0.29991831303161298</v>
      </c>
      <c r="E42">
        <v>0.73880440652587598</v>
      </c>
      <c r="F42">
        <v>3.33292542575118E-3</v>
      </c>
      <c r="G42">
        <v>0.86892760268856595</v>
      </c>
      <c r="H42" s="4">
        <v>0.81546156244623602</v>
      </c>
      <c r="I42">
        <v>2.6469653501487401E-3</v>
      </c>
      <c r="J42" s="3">
        <v>-4.5580098857235497E-2</v>
      </c>
      <c r="K42">
        <v>1.9410075316104701E-3</v>
      </c>
      <c r="L42">
        <v>0.95535000000000003</v>
      </c>
      <c r="M42">
        <f>H42/E42</f>
        <v>1.1037583902359618</v>
      </c>
    </row>
    <row r="43" spans="1:13">
      <c r="A43" t="s">
        <v>28</v>
      </c>
      <c r="B43" t="s">
        <v>15</v>
      </c>
      <c r="C43">
        <v>3687</v>
      </c>
      <c r="D43" s="3">
        <v>13.4415634910092</v>
      </c>
      <c r="E43">
        <v>0.87926097470091702</v>
      </c>
      <c r="F43">
        <v>1.7553048676816E-3</v>
      </c>
      <c r="G43">
        <v>0.98552257161921397</v>
      </c>
      <c r="H43" s="4">
        <v>0.89478127354973302</v>
      </c>
      <c r="I43" s="1">
        <v>1.6917349683187301E-4</v>
      </c>
      <c r="J43" s="3">
        <v>-0.27047180516932701</v>
      </c>
      <c r="K43">
        <v>3.43917539568158E-3</v>
      </c>
      <c r="L43">
        <v>0.99204999999999999</v>
      </c>
      <c r="M43">
        <f>H43/E43</f>
        <v>1.0176515270157365</v>
      </c>
    </row>
    <row r="44" spans="1:13">
      <c r="A44" t="s">
        <v>29</v>
      </c>
      <c r="B44" t="s">
        <v>15</v>
      </c>
      <c r="C44">
        <v>6819</v>
      </c>
      <c r="D44" s="3">
        <v>1.6494843221870299</v>
      </c>
      <c r="E44">
        <v>1.00582866593414</v>
      </c>
      <c r="F44">
        <v>2.1451707454076502E-3</v>
      </c>
      <c r="G44">
        <v>0.96992061847402999</v>
      </c>
      <c r="H44" s="4">
        <v>0.96067835747869701</v>
      </c>
      <c r="I44" s="1">
        <v>9.40030379382103E-4</v>
      </c>
      <c r="J44" s="3">
        <v>0.21178686988554701</v>
      </c>
      <c r="K44">
        <v>2.2202845694011702E-3</v>
      </c>
      <c r="L44">
        <v>0.98848000000000003</v>
      </c>
      <c r="M44">
        <f>H44/E44</f>
        <v>0.95511133259111214</v>
      </c>
    </row>
    <row r="45" spans="1:13">
      <c r="A45" t="s">
        <v>30</v>
      </c>
      <c r="B45" t="s">
        <v>15</v>
      </c>
      <c r="C45">
        <v>25783</v>
      </c>
      <c r="D45" s="3">
        <v>3.3049819482842699</v>
      </c>
      <c r="E45">
        <v>0.83589091551283501</v>
      </c>
      <c r="F45">
        <v>1.07336598087656E-3</v>
      </c>
      <c r="G45">
        <v>0.95922143653261804</v>
      </c>
      <c r="H45" s="4">
        <v>0.85061365881432005</v>
      </c>
      <c r="I45" s="1">
        <v>3.2752438135626302E-4</v>
      </c>
      <c r="J45" s="3">
        <v>2.5337102636813203E-4</v>
      </c>
      <c r="K45">
        <v>1.48189458207014E-3</v>
      </c>
      <c r="L45">
        <v>0.96953</v>
      </c>
      <c r="M45">
        <f>H45/E45</f>
        <v>1.0176132352059986</v>
      </c>
    </row>
    <row r="46" spans="1:13">
      <c r="A46" t="s">
        <v>31</v>
      </c>
      <c r="B46" t="s">
        <v>15</v>
      </c>
      <c r="C46">
        <v>27651</v>
      </c>
      <c r="D46" s="3">
        <v>1.05310909401896</v>
      </c>
      <c r="E46">
        <v>0.84399610906085498</v>
      </c>
      <c r="F46" s="1">
        <v>7.6292101536215204E-4</v>
      </c>
      <c r="G46">
        <v>0.97790619083744701</v>
      </c>
      <c r="H46" s="4">
        <v>0.82386917203314103</v>
      </c>
      <c r="I46" s="1">
        <v>8.5608734852091195E-4</v>
      </c>
      <c r="J46" s="3">
        <v>5.5667076545508599E-2</v>
      </c>
      <c r="K46">
        <v>1.3038958463416101E-3</v>
      </c>
      <c r="L46">
        <v>0.98653999999999997</v>
      </c>
      <c r="M46">
        <f>H46/E46</f>
        <v>0.97615280827525386</v>
      </c>
    </row>
    <row r="47" spans="1:13">
      <c r="A47" t="s">
        <v>33</v>
      </c>
      <c r="B47" t="s">
        <v>15</v>
      </c>
      <c r="C47">
        <v>11788</v>
      </c>
      <c r="D47" s="3">
        <v>0.58021895458731099</v>
      </c>
      <c r="E47">
        <v>0.98260607145359302</v>
      </c>
      <c r="F47">
        <v>2.46100969330839E-3</v>
      </c>
      <c r="G47">
        <v>0.93115195612709201</v>
      </c>
      <c r="H47" s="4">
        <v>0.96681852964407899</v>
      </c>
      <c r="I47">
        <v>1.5223297063664399E-3</v>
      </c>
      <c r="J47" s="3">
        <v>0.10049069295770099</v>
      </c>
      <c r="K47">
        <v>1.4588574393439599E-3</v>
      </c>
      <c r="L47">
        <v>0.97843000000000002</v>
      </c>
      <c r="M47">
        <f>H47/E47</f>
        <v>0.9839329897624598</v>
      </c>
    </row>
    <row r="48" spans="1:13">
      <c r="A48" t="s">
        <v>34</v>
      </c>
      <c r="B48" t="s">
        <v>15</v>
      </c>
      <c r="C48">
        <v>6584</v>
      </c>
      <c r="D48" s="3">
        <v>0.36198243456129098</v>
      </c>
      <c r="E48">
        <v>0.76829614554982295</v>
      </c>
      <c r="F48">
        <v>1.9621673546524202E-3</v>
      </c>
      <c r="G48">
        <v>0.95883005590274895</v>
      </c>
      <c r="H48" s="4">
        <v>0.79709077845709198</v>
      </c>
      <c r="I48">
        <v>2.8846692683681999E-3</v>
      </c>
      <c r="J48" s="3">
        <v>-1.9380874998679399E-2</v>
      </c>
      <c r="K48">
        <v>2.109679575185E-3</v>
      </c>
      <c r="L48">
        <v>0.98409000000000002</v>
      </c>
      <c r="M48">
        <f>H48/E48</f>
        <v>1.0374785596336196</v>
      </c>
    </row>
    <row r="52" spans="1:13">
      <c r="A52" t="s">
        <v>37</v>
      </c>
      <c r="D52" s="3">
        <f>MEDIAN(D$2:D$48)</f>
        <v>1.98936802893853</v>
      </c>
      <c r="E52">
        <f>MEDIAN(E$2:E$48)</f>
        <v>0.88745379355766196</v>
      </c>
      <c r="F52">
        <f>MEDIAN(F$2:F$48)</f>
        <v>1.9621673546524202E-3</v>
      </c>
      <c r="G52">
        <f>MEDIAN(G$2:G$48)</f>
        <v>0.96112115806289899</v>
      </c>
      <c r="H52" s="3">
        <f>MEDIAN(H$2:H$48)</f>
        <v>0.91466903652849096</v>
      </c>
      <c r="I52">
        <f>MEDIAN(I$2:I$48)</f>
        <v>5.2837135387911603E-4</v>
      </c>
      <c r="J52" s="3">
        <f>MEDIAN(J$2:J$48)</f>
        <v>-1.87121716794506E-2</v>
      </c>
      <c r="K52">
        <f>MEDIAN(K$2:K$48)</f>
        <v>1.5901627059137901E-3</v>
      </c>
      <c r="L52">
        <f>MEDIAN(L$2:L$48)</f>
        <v>0.97928999999999999</v>
      </c>
      <c r="M52">
        <f>MEDIAN(M$2:M$48)</f>
        <v>1.0133920258608307</v>
      </c>
    </row>
    <row r="53" spans="1:13">
      <c r="A53" t="s">
        <v>35</v>
      </c>
      <c r="D53" s="3">
        <f>AVERAGE(D$2:D$48)</f>
        <v>4.9940516626219429</v>
      </c>
      <c r="E53">
        <f>AVERAGE(E$2:E$48)</f>
        <v>0.90039165819001432</v>
      </c>
      <c r="F53">
        <f>AVERAGE(F$2:F$48)</f>
        <v>1.893152976916524E-3</v>
      </c>
      <c r="G53">
        <f>AVERAGE(G$2:G$48)</f>
        <v>0.94541252322475477</v>
      </c>
      <c r="H53" s="3">
        <f>AVERAGE(H$2:H$48)</f>
        <v>0.90897362728227937</v>
      </c>
      <c r="I53">
        <f>AVERAGE(I$2:I$48)</f>
        <v>9.6032180340384235E-4</v>
      </c>
      <c r="J53" s="3">
        <f>AVERAGE(J$2:J$48)</f>
        <v>3.8479128789584253E-2</v>
      </c>
      <c r="K53">
        <f>AVERAGE(K$2:K$48)</f>
        <v>1.9373117065422695E-3</v>
      </c>
      <c r="L53">
        <f>AVERAGE(L$2:L$48)</f>
        <v>0.97703595744680849</v>
      </c>
      <c r="M53">
        <f>AVERAGE(M$2:M$48)</f>
        <v>1.0124132360824922</v>
      </c>
    </row>
    <row r="54" spans="1:13">
      <c r="A54" t="s">
        <v>36</v>
      </c>
      <c r="D54" s="3">
        <f>STDEV(D$2:D$48)</f>
        <v>6.8051583077945859</v>
      </c>
      <c r="E54">
        <f t="shared" ref="E54:M54" si="0">STDEV(E$2:E$48)</f>
        <v>0.11555191469090477</v>
      </c>
      <c r="F54">
        <f t="shared" si="0"/>
        <v>8.3886280702476538E-4</v>
      </c>
      <c r="G54">
        <f t="shared" si="0"/>
        <v>6.2084732829733341E-2</v>
      </c>
      <c r="H54" s="3">
        <f t="shared" si="0"/>
        <v>0.10117463131194041</v>
      </c>
      <c r="I54">
        <f t="shared" si="0"/>
        <v>9.7810033169143688E-4</v>
      </c>
      <c r="J54" s="3">
        <f t="shared" si="0"/>
        <v>0.35680292210939846</v>
      </c>
      <c r="K54">
        <f t="shared" si="0"/>
        <v>8.1915285803814256E-4</v>
      </c>
      <c r="L54">
        <f t="shared" si="0"/>
        <v>2.0103055322574663E-2</v>
      </c>
      <c r="M54">
        <f t="shared" si="0"/>
        <v>4.1652500955257403E-2</v>
      </c>
    </row>
    <row r="56" spans="1:13">
      <c r="A56" t="s">
        <v>38</v>
      </c>
      <c r="B56" t="s">
        <v>39</v>
      </c>
    </row>
    <row r="57" spans="1:13">
      <c r="A57">
        <v>0.1</v>
      </c>
      <c r="B57">
        <v>0.91400000000000003</v>
      </c>
    </row>
    <row r="58" spans="1:13">
      <c r="A58">
        <v>10</v>
      </c>
      <c r="B58">
        <v>0.91400000000000003</v>
      </c>
    </row>
    <row r="59" spans="1:13">
      <c r="A59">
        <v>100</v>
      </c>
      <c r="B59">
        <v>0.91400000000000003</v>
      </c>
    </row>
  </sheetData>
  <sortState ref="A2:M48">
    <sortCondition ref="B2:B48"/>
    <sortCondition ref="A2:A4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150" zoomScaleNormal="150" zoomScalePageLayoutView="150" workbookViewId="0">
      <pane ySplit="1" topLeftCell="A2" activePane="bottomLeft" state="frozenSplit"/>
      <selection pane="bottomLeft" activeCell="B3" sqref="B3"/>
    </sheetView>
  </sheetViews>
  <sheetFormatPr baseColWidth="10" defaultRowHeight="15" x14ac:dyDescent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20</v>
      </c>
      <c r="B2" t="s">
        <v>13</v>
      </c>
      <c r="C2">
        <v>15354</v>
      </c>
      <c r="D2">
        <v>1.3488489067854399</v>
      </c>
      <c r="E2">
        <v>1.17172128054769</v>
      </c>
      <c r="F2">
        <v>4.9232667713189297E-3</v>
      </c>
      <c r="G2">
        <v>0.78675036136159104</v>
      </c>
      <c r="H2" s="2">
        <v>1.42819388948913</v>
      </c>
      <c r="I2" s="1">
        <v>8.2925958797992803E-4</v>
      </c>
      <c r="J2">
        <v>-0.28001951153070298</v>
      </c>
      <c r="K2">
        <v>1.76802578306589E-3</v>
      </c>
      <c r="L2">
        <v>0.93618000000000001</v>
      </c>
    </row>
    <row r="3" spans="1:12">
      <c r="A3" t="s">
        <v>20</v>
      </c>
      <c r="B3" t="s">
        <v>14</v>
      </c>
      <c r="C3">
        <v>15231</v>
      </c>
      <c r="D3">
        <v>0.52516779512887501</v>
      </c>
      <c r="E3">
        <v>1.23290115131737</v>
      </c>
      <c r="F3">
        <v>7.9975578619284997E-3</v>
      </c>
      <c r="G3">
        <v>0.60943925351139405</v>
      </c>
      <c r="H3" s="2">
        <v>1.84941518878898</v>
      </c>
      <c r="I3">
        <v>1.89849499201347E-3</v>
      </c>
      <c r="J3">
        <v>-0.27954667521137699</v>
      </c>
      <c r="K3">
        <v>1.9845550085574098E-3</v>
      </c>
      <c r="L3">
        <v>0.90830999999999995</v>
      </c>
    </row>
    <row r="4" spans="1:12">
      <c r="A4" t="s">
        <v>20</v>
      </c>
      <c r="B4" t="s">
        <v>15</v>
      </c>
      <c r="C4">
        <v>15345</v>
      </c>
      <c r="D4">
        <v>2.0648061174045901E-2</v>
      </c>
      <c r="E4">
        <v>1.31087915925523</v>
      </c>
      <c r="F4">
        <v>1.17911979948378E-2</v>
      </c>
      <c r="G4">
        <v>0.44613983076123398</v>
      </c>
      <c r="H4" s="2">
        <v>2.5651724837273302</v>
      </c>
      <c r="I4">
        <v>4.0637128040069102E-3</v>
      </c>
      <c r="J4">
        <v>0.15266446692211399</v>
      </c>
      <c r="K4">
        <v>2.16357544960996E-3</v>
      </c>
      <c r="L4">
        <v>0.89995000000000003</v>
      </c>
    </row>
    <row r="5" spans="1:12">
      <c r="A5" t="s">
        <v>22</v>
      </c>
      <c r="B5" t="s">
        <v>14</v>
      </c>
      <c r="C5">
        <v>18974</v>
      </c>
      <c r="D5">
        <v>3.1808643711240898</v>
      </c>
      <c r="E5">
        <v>0.59343160862315503</v>
      </c>
      <c r="F5" s="1">
        <v>7.0169016621296498E-4</v>
      </c>
      <c r="G5">
        <v>0.97415865404829804</v>
      </c>
      <c r="H5" s="2">
        <v>0.60056918010545302</v>
      </c>
      <c r="I5" s="1">
        <v>1.8520837958837499E-4</v>
      </c>
      <c r="J5">
        <v>-2.8728194253564401E-2</v>
      </c>
      <c r="K5">
        <v>1.32487491197372E-3</v>
      </c>
      <c r="L5">
        <v>0.98863000000000001</v>
      </c>
    </row>
    <row r="6" spans="1:12">
      <c r="A6" t="s">
        <v>23</v>
      </c>
      <c r="B6" t="s">
        <v>14</v>
      </c>
      <c r="C6">
        <v>22238</v>
      </c>
      <c r="D6">
        <v>0.76559456840971496</v>
      </c>
      <c r="E6">
        <v>0.50563175898730295</v>
      </c>
      <c r="F6" s="1">
        <v>6.9051573127506996E-4</v>
      </c>
      <c r="G6">
        <v>0.96017946636332097</v>
      </c>
      <c r="H6" s="2">
        <v>0.523123271798411</v>
      </c>
      <c r="I6" s="1">
        <v>5.0053298757260305E-4</v>
      </c>
      <c r="J6">
        <v>-4.0992651828501397E-2</v>
      </c>
      <c r="K6">
        <v>1.0527337683353601E-3</v>
      </c>
      <c r="L6">
        <v>0.98724000000000001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excluded</vt:lpstr>
      <vt:lpstr>slope.v.Batn</vt:lpstr>
    </vt:vector>
  </TitlesOfParts>
  <Company>NOAA/OAR/ESRL/GMD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Ogren</dc:creator>
  <cp:lastModifiedBy>John Ogren</cp:lastModifiedBy>
  <dcterms:created xsi:type="dcterms:W3CDTF">2017-09-28T21:58:48Z</dcterms:created>
  <dcterms:modified xsi:type="dcterms:W3CDTF">2017-09-28T22:33:31Z</dcterms:modified>
</cp:coreProperties>
</file>